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325"/>
  <workbookPr/>
  <bookViews>
    <workbookView xWindow="65416" yWindow="65416" windowWidth="29040" windowHeight="15990" activeTab="0"/>
  </bookViews>
  <sheets>
    <sheet name="Tournemant registration" sheetId="1" r:id="rId1"/>
    <sheet name="Ark3" sheetId="3" r:id="rId2"/>
  </sheets>
  <definedNames/>
  <calcPr calcId="191029"/>
  <extLst/>
</workbook>
</file>

<file path=xl/sharedStrings.xml><?xml version="1.0" encoding="utf-8"?>
<sst xmlns="http://schemas.openxmlformats.org/spreadsheetml/2006/main" count="201" uniqueCount="57">
  <si>
    <t>Name</t>
  </si>
  <si>
    <t>MS</t>
  </si>
  <si>
    <t>WS</t>
  </si>
  <si>
    <t>Nation/Club</t>
  </si>
  <si>
    <t>Cup fee</t>
  </si>
  <si>
    <t>BD fee</t>
  </si>
  <si>
    <t>Total</t>
  </si>
  <si>
    <t>Single</t>
  </si>
  <si>
    <t>Double</t>
  </si>
  <si>
    <t>dkk</t>
  </si>
  <si>
    <t>Type</t>
  </si>
  <si>
    <t>All total</t>
  </si>
  <si>
    <t>E-mail</t>
  </si>
  <si>
    <t>Player information</t>
  </si>
  <si>
    <t>Contact information</t>
  </si>
  <si>
    <t>Cell Phone</t>
  </si>
  <si>
    <t>Fee (dkk)</t>
  </si>
  <si>
    <t>Single status</t>
  </si>
  <si>
    <t>Entry status</t>
  </si>
  <si>
    <t>e-mail</t>
  </si>
  <si>
    <t>To be transferred to:</t>
  </si>
  <si>
    <t>No later than:</t>
  </si>
  <si>
    <t>Vestjysk Bank, Torvet 2, 7650 Ringkøbing</t>
  </si>
  <si>
    <t xml:space="preserve"> </t>
  </si>
  <si>
    <t>This booking is made by:</t>
  </si>
  <si>
    <t>Your Booking reference:</t>
  </si>
  <si>
    <t>Club/Team/Nation</t>
  </si>
  <si>
    <t>Total amount (dkk)</t>
  </si>
  <si>
    <t>Leaders contact information</t>
  </si>
  <si>
    <t>Nation/Club/Team</t>
  </si>
  <si>
    <t>Cell phone</t>
  </si>
  <si>
    <t>Your entry is considered valid only when your transfer has been verified.</t>
  </si>
  <si>
    <t>DK97 7650 0002 4727 15</t>
  </si>
  <si>
    <t>VEHODK22</t>
  </si>
  <si>
    <t>Iban:</t>
  </si>
  <si>
    <t>Swift:</t>
  </si>
  <si>
    <t>Categories</t>
  </si>
  <si>
    <t>Mix status</t>
  </si>
  <si>
    <t>U11: Born 2006 or 2007</t>
  </si>
  <si>
    <t>MIX Double-
partner</t>
  </si>
  <si>
    <t>Men's Double-
partner</t>
  </si>
  <si>
    <t>Women's Double-partner</t>
  </si>
  <si>
    <t>Double status</t>
  </si>
  <si>
    <t>Remember to add your booking reference</t>
  </si>
  <si>
    <t>Birthday DDMMYY</t>
  </si>
  <si>
    <t xml:space="preserve">ELITE PLAYERS </t>
  </si>
  <si>
    <t xml:space="preserve">MASTER PLAYERS </t>
  </si>
  <si>
    <t>ELITE</t>
  </si>
  <si>
    <t>MASTER</t>
  </si>
  <si>
    <t>AROS ENTRY 2020</t>
  </si>
  <si>
    <t>Thursday 19 March  2020</t>
  </si>
  <si>
    <t>U15: Born 2005 or 2006</t>
  </si>
  <si>
    <t>U17 E : Born 2003 or 2004</t>
  </si>
  <si>
    <t>U17/19 M: Born 2001 to 2004</t>
  </si>
  <si>
    <t>U13 M/A: Born 2007 or 2008</t>
  </si>
  <si>
    <t xml:space="preserve">A Level  PLAYERS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</si>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</sst>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u val="single"/>
      <sz val="9"/>
      <color indexed="8"/>
      <name val="Arial"/>
      <family val="2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0"/>
      <name val="Arial"/>
      <family val="2"/>
    </font>
    <font>
      <b/>
      <sz val="10"/>
      <name val="Arial"/>
      <family val="2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Protection="1">
      <protection/>
    </xf>
    <xf numFmtId="0" fontId="0" fillId="2" borderId="0" xfId="0" applyFill="1" applyProtection="1">
      <protection/>
    </xf>
    <xf numFmtId="0" fontId="8" fillId="0" borderId="10" xfId="0" applyFont="1" applyBorder="1" applyProtection="1">
      <protection/>
    </xf>
    <xf numFmtId="0" fontId="0" fillId="2" borderId="0" xfId="0" applyNumberFormat="1" applyFill="1" applyProtection="1">
      <protection/>
    </xf>
    <xf numFmtId="0" fontId="8" fillId="0" borderId="2" xfId="0" applyFont="1" applyBorder="1" applyProtection="1">
      <protection/>
    </xf>
    <xf numFmtId="0" fontId="8" fillId="0" borderId="4" xfId="0" applyFont="1" applyBorder="1" applyProtection="1">
      <protection/>
    </xf>
    <xf numFmtId="0" fontId="0" fillId="3" borderId="6" xfId="0" applyFill="1" applyBorder="1" applyProtection="1">
      <protection/>
    </xf>
    <xf numFmtId="0" fontId="8" fillId="0" borderId="0" xfId="0" applyFont="1" applyFill="1" applyBorder="1" applyProtection="1">
      <protection/>
    </xf>
    <xf numFmtId="0" fontId="1" fillId="0" borderId="0" xfId="0" applyFont="1" applyProtection="1">
      <protection/>
    </xf>
    <xf numFmtId="0" fontId="3" fillId="2" borderId="0" xfId="0" applyFont="1" applyFill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Protection="1">
      <protection/>
    </xf>
    <xf numFmtId="0" fontId="3" fillId="0" borderId="8" xfId="0" applyFont="1" applyBorder="1" applyProtection="1">
      <protection/>
    </xf>
    <xf numFmtId="0" fontId="3" fillId="0" borderId="2" xfId="0" applyFont="1" applyBorder="1" applyProtection="1">
      <protection/>
    </xf>
    <xf numFmtId="0" fontId="3" fillId="0" borderId="1" xfId="0" applyFont="1" applyBorder="1" applyProtection="1">
      <protection/>
    </xf>
    <xf numFmtId="0" fontId="0" fillId="0" borderId="3" xfId="0" applyBorder="1" applyProtection="1"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 wrapText="1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9" xfId="0" applyFont="1" applyBorder="1" applyProtection="1">
      <protection/>
    </xf>
    <xf numFmtId="0" fontId="3" fillId="0" borderId="4" xfId="0" applyFont="1" applyBorder="1" applyProtection="1">
      <protection/>
    </xf>
    <xf numFmtId="0" fontId="3" fillId="0" borderId="5" xfId="0" applyFont="1" applyBorder="1" applyProtection="1">
      <protection/>
    </xf>
    <xf numFmtId="0" fontId="0" fillId="0" borderId="6" xfId="0" applyBorder="1" applyProtection="1"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Protection="1"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3" xfId="0" applyFill="1" applyBorder="1" applyProtection="1">
      <protection/>
    </xf>
    <xf numFmtId="0" fontId="0" fillId="0" borderId="0" xfId="0" applyFill="1" applyProtection="1">
      <protection/>
    </xf>
    <xf numFmtId="0" fontId="3" fillId="0" borderId="8" xfId="0" applyFont="1" applyFill="1" applyBorder="1" applyProtection="1">
      <protection/>
    </xf>
    <xf numFmtId="0" fontId="3" fillId="0" borderId="2" xfId="0" applyFont="1" applyFill="1" applyBorder="1" applyProtection="1">
      <protection/>
    </xf>
    <xf numFmtId="0" fontId="3" fillId="0" borderId="4" xfId="0" applyFont="1" applyFill="1" applyBorder="1" applyProtection="1">
      <protection/>
    </xf>
    <xf numFmtId="0" fontId="0" fillId="0" borderId="6" xfId="0" applyFill="1" applyBorder="1" applyProtection="1">
      <protection/>
    </xf>
    <xf numFmtId="0" fontId="6" fillId="0" borderId="18" xfId="0" applyFont="1" applyBorder="1" applyProtection="1">
      <protection/>
    </xf>
    <xf numFmtId="0" fontId="7" fillId="0" borderId="0" xfId="0" applyFont="1" applyProtection="1">
      <protection/>
    </xf>
    <xf numFmtId="0" fontId="3" fillId="0" borderId="0" xfId="0" applyFont="1" applyBorder="1" applyProtection="1">
      <protection/>
    </xf>
    <xf numFmtId="0" fontId="8" fillId="0" borderId="11" xfId="0" applyFont="1" applyBorder="1" applyProtection="1">
      <protection/>
    </xf>
    <xf numFmtId="0" fontId="6" fillId="0" borderId="11" xfId="0" applyFont="1" applyBorder="1" applyProtection="1">
      <protection/>
    </xf>
    <xf numFmtId="0" fontId="7" fillId="0" borderId="11" xfId="0" applyFont="1" applyBorder="1" applyProtection="1">
      <protection/>
    </xf>
    <xf numFmtId="0" fontId="3" fillId="0" borderId="3" xfId="0" applyFont="1" applyBorder="1" applyProtection="1">
      <protection/>
    </xf>
    <xf numFmtId="0" fontId="3" fillId="0" borderId="6" xfId="0" applyFont="1" applyBorder="1" applyProtection="1">
      <protection/>
    </xf>
    <xf numFmtId="0" fontId="9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1" fillId="4" borderId="0" xfId="0" applyFont="1" applyFill="1" applyBorder="1" applyProtection="1">
      <protection/>
    </xf>
    <xf numFmtId="0" fontId="10" fillId="4" borderId="0" xfId="0" applyFont="1" applyFill="1" applyBorder="1" applyProtection="1">
      <protection/>
    </xf>
    <xf numFmtId="0" fontId="0" fillId="4" borderId="0" xfId="0" applyFont="1" applyFill="1" applyBorder="1" applyProtection="1">
      <protection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8" fillId="4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Protection="1"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wrapText="1"/>
      <protection locked="0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2" fillId="6" borderId="27" xfId="0" applyFont="1" applyFill="1" applyBorder="1" applyAlignment="1" applyProtection="1">
      <alignment horizontal="center" vertical="center" wrapText="1"/>
      <protection/>
    </xf>
    <xf numFmtId="0" fontId="2" fillId="6" borderId="28" xfId="0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0" fontId="2" fillId="6" borderId="27" xfId="0" applyFont="1" applyFill="1" applyBorder="1" applyAlignment="1" applyProtection="1">
      <alignment horizontal="center" vertical="center"/>
      <protection/>
    </xf>
    <xf numFmtId="0" fontId="2" fillId="6" borderId="7" xfId="0" applyFont="1" applyFill="1" applyBorder="1" applyAlignment="1" applyProtection="1">
      <alignment horizontal="center" vertical="center"/>
      <protection/>
    </xf>
    <xf numFmtId="0" fontId="2" fillId="6" borderId="2" xfId="0" applyFont="1" applyFill="1" applyBorder="1" applyAlignment="1" applyProtection="1">
      <alignment horizontal="center" vertical="center"/>
      <protection/>
    </xf>
    <xf numFmtId="0" fontId="2" fillId="6" borderId="1" xfId="0" applyFont="1" applyFill="1" applyBorder="1" applyAlignment="1" applyProtection="1">
      <alignment horizontal="center" vertical="center"/>
      <protection/>
    </xf>
    <xf numFmtId="0" fontId="2" fillId="6" borderId="3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 applyProtection="1">
      <alignment horizontal="center" vertical="center" wrapText="1"/>
      <protection/>
    </xf>
    <xf numFmtId="0" fontId="2" fillId="7" borderId="8" xfId="0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0" fontId="2" fillId="7" borderId="27" xfId="0" applyFont="1" applyFill="1" applyBorder="1" applyAlignment="1" applyProtection="1">
      <alignment horizontal="center" vertical="center" wrapText="1"/>
      <protection/>
    </xf>
    <xf numFmtId="0" fontId="2" fillId="7" borderId="28" xfId="0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 applyProtection="1">
      <alignment horizontal="center" wrapText="1"/>
      <protection locked="0"/>
    </xf>
    <xf numFmtId="0" fontId="2" fillId="8" borderId="25" xfId="0" applyFont="1" applyFill="1" applyBorder="1" applyAlignment="1" applyProtection="1">
      <alignment horizontal="center" wrapText="1"/>
      <protection locked="0"/>
    </xf>
    <xf numFmtId="0" fontId="2" fillId="8" borderId="26" xfId="0" applyFont="1" applyFill="1" applyBorder="1" applyAlignment="1" applyProtection="1">
      <alignment horizontal="center" wrapText="1"/>
      <protection locked="0"/>
    </xf>
    <xf numFmtId="0" fontId="11" fillId="9" borderId="29" xfId="0" applyFont="1" applyFill="1" applyBorder="1" applyAlignment="1" applyProtection="1">
      <alignment horizontal="center"/>
      <protection/>
    </xf>
    <xf numFmtId="0" fontId="11" fillId="9" borderId="30" xfId="0" applyFont="1" applyFill="1" applyBorder="1" applyAlignment="1" applyProtection="1">
      <alignment horizontal="center"/>
      <protection/>
    </xf>
    <xf numFmtId="0" fontId="11" fillId="9" borderId="31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left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2" fillId="6" borderId="32" xfId="0" applyFont="1" applyFill="1" applyBorder="1" applyAlignment="1" applyProtection="1">
      <alignment horizontal="center" vertical="center"/>
      <protection/>
    </xf>
    <xf numFmtId="0" fontId="2" fillId="6" borderId="33" xfId="0" applyFont="1" applyFill="1" applyBorder="1" applyAlignment="1" applyProtection="1">
      <alignment horizontal="center" vertical="center"/>
      <protection/>
    </xf>
    <xf numFmtId="0" fontId="2" fillId="6" borderId="34" xfId="0" applyFont="1" applyFill="1" applyBorder="1" applyAlignment="1" applyProtection="1">
      <alignment horizontal="center" vertical="center"/>
      <protection/>
    </xf>
    <xf numFmtId="0" fontId="2" fillId="6" borderId="35" xfId="0" applyFont="1" applyFill="1" applyBorder="1" applyAlignment="1" applyProtection="1">
      <alignment horizontal="center" vertical="center"/>
      <protection/>
    </xf>
    <xf numFmtId="0" fontId="2" fillId="6" borderId="36" xfId="0" applyFont="1" applyFill="1" applyBorder="1" applyAlignment="1" applyProtection="1">
      <alignment horizontal="center" vertical="center"/>
      <protection/>
    </xf>
    <xf numFmtId="0" fontId="2" fillId="6" borderId="37" xfId="0" applyFont="1" applyFill="1" applyBorder="1" applyAlignment="1" applyProtection="1">
      <alignment horizontal="center" vertical="center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2" fillId="7" borderId="21" xfId="0" applyFont="1" applyFill="1" applyBorder="1" applyAlignment="1" applyProtection="1">
      <alignment horizontal="center" vertical="center" wrapText="1"/>
      <protection/>
    </xf>
    <xf numFmtId="0" fontId="2" fillId="7" borderId="22" xfId="0" applyFont="1" applyFill="1" applyBorder="1" applyAlignment="1" applyProtection="1">
      <alignment horizontal="center" vertical="center" wrapText="1"/>
      <protection/>
    </xf>
    <xf numFmtId="0" fontId="2" fillId="7" borderId="23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39" xfId="0" applyFont="1" applyBorder="1" applyAlignment="1" applyProtection="1">
      <alignment horizontal="left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2" fillId="6" borderId="29" xfId="0" applyFont="1" applyFill="1" applyBorder="1" applyAlignment="1" applyProtection="1">
      <alignment horizontal="center" vertical="center" wrapText="1"/>
      <protection/>
    </xf>
    <xf numFmtId="0" fontId="2" fillId="6" borderId="30" xfId="0" applyFont="1" applyFill="1" applyBorder="1" applyAlignment="1" applyProtection="1">
      <alignment horizontal="center" vertical="center" wrapText="1"/>
      <protection/>
    </xf>
    <xf numFmtId="0" fontId="2" fillId="6" borderId="31" xfId="0" applyFont="1" applyFill="1" applyBorder="1" applyAlignment="1" applyProtection="1">
      <alignment horizontal="center" vertical="center" wrapText="1"/>
      <protection/>
    </xf>
    <xf numFmtId="0" fontId="2" fillId="6" borderId="40" xfId="0" applyFont="1" applyFill="1" applyBorder="1" applyAlignment="1" applyProtection="1">
      <alignment horizontal="center" vertical="center" wrapText="1"/>
      <protection/>
    </xf>
    <xf numFmtId="0" fontId="2" fillId="6" borderId="42" xfId="0" applyFont="1" applyFill="1" applyBorder="1" applyAlignment="1" applyProtection="1">
      <alignment horizontal="center" vertical="center" wrapText="1"/>
      <protection/>
    </xf>
    <xf numFmtId="0" fontId="2" fillId="6" borderId="4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left"/>
      <protection/>
    </xf>
    <xf numFmtId="0" fontId="7" fillId="0" borderId="44" xfId="0" applyFont="1" applyBorder="1" applyAlignment="1" applyProtection="1">
      <alignment horizontal="left"/>
      <protection/>
    </xf>
  </cellXfs>
  <cellStyles count="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</cellStyles>
  <dxfs count="30"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1295400</xdr:colOff>
      <xdr:row>24</xdr:row>
      <xdr:rowOff>9525</xdr:rowOff>
    </xdr:to>
    <xdr:sp macro="" textlink="">
      <xdr:nvSpPr>
        <xdr:cNvPr id="4" name="Tekstfelt 3"/>
        <xdr:cNvSpPr txBox="1"/>
      </xdr:nvSpPr>
      <xdr:spPr>
        <a:xfrm>
          <a:off x="590550" y="1181100"/>
          <a:ext cx="5915025" cy="3629025"/>
        </a:xfrm>
        <a:prstGeom prst="rect">
          <a:avLst/>
        </a:prstGeom>
        <a:solidFill>
          <a:srgbClr val="F2F2F2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a-DK" sz="1100" b="1"/>
            <a:t>How to register:</a:t>
          </a:r>
        </a:p>
        <a:p>
          <a:r>
            <a:rPr lang="da-DK" sz="1100"/>
            <a:t>1. Fill in</a:t>
          </a:r>
          <a:r>
            <a:rPr lang="da-DK" sz="1100" baseline="0"/>
            <a:t> your name, club/team/nation and your mobile phone in the fields below</a:t>
          </a:r>
        </a:p>
        <a:p>
          <a:endParaRPr lang="da-DK" sz="1100" baseline="0"/>
        </a:p>
        <a:p>
          <a:r>
            <a:rPr lang="da-DK" sz="1100" baseline="0"/>
            <a:t>2. Fill in the players information (Name, Birthday and Nation/Club/Team) in the fields further down.</a:t>
          </a:r>
        </a:p>
        <a:p>
          <a:endParaRPr lang="da-DK" sz="1100" baseline="0"/>
        </a:p>
        <a:p>
          <a:r>
            <a:rPr lang="da-DK" sz="1100" baseline="0"/>
            <a:t>3. For each player you have to identify a leader and fill in the leaders info (Name, E-mail and cell phone)</a:t>
          </a:r>
        </a:p>
        <a:p>
          <a:endParaRPr lang="da-DK" sz="1100" baseline="0"/>
        </a:p>
        <a:p>
          <a:r>
            <a:rPr lang="da-DK" sz="1100" baseline="0"/>
            <a:t>4. For each player indicate the categories wanted. (MS or WS and the double partners). If you do not have a partner, but want AROS to find one, then indicated: "Partner wanted".</a:t>
          </a:r>
        </a:p>
        <a:p>
          <a:endParaRPr lang="da-DK" sz="1100" baseline="0"/>
        </a:p>
        <a:p>
          <a:r>
            <a:rPr lang="da-DK" sz="1100" baseline="0"/>
            <a:t>5. Check if Entry status seems OK (to the right of the entries)</a:t>
          </a:r>
        </a:p>
        <a:p>
          <a:endParaRPr lang="da-DK" sz="1100" baseline="0"/>
        </a:p>
        <a:p>
          <a:r>
            <a:rPr lang="da-DK" sz="1100" baseline="0"/>
            <a:t>6. Save your file and send it to: </a:t>
          </a:r>
          <a:r>
            <a:rPr lang="da-DK" sz="1100" b="1" baseline="0">
              <a:solidFill>
                <a:schemeClr val="tx2"/>
              </a:solidFill>
            </a:rPr>
            <a:t>aros.entry@gmail.com</a:t>
          </a:r>
        </a:p>
        <a:p>
          <a:endParaRPr lang="da-DK" sz="1100" b="1" baseline="0">
            <a:solidFill>
              <a:schemeClr val="tx2"/>
            </a:solidFill>
          </a:endParaRPr>
        </a:p>
        <a:p>
          <a:r>
            <a:rPr lang="da-DK" sz="1100" b="0" baseline="0">
              <a:solidFill>
                <a:schemeClr val="tx1"/>
              </a:solidFill>
            </a:rPr>
            <a:t>7. Transfer the calculated amount to the banking info given to the below. Remember to add your booking reference.</a:t>
          </a:r>
        </a:p>
        <a:p>
          <a:endParaRPr lang="da-DK" sz="1100" b="0" baseline="0">
            <a:solidFill>
              <a:schemeClr val="tx1"/>
            </a:solidFill>
          </a:endParaRPr>
        </a:p>
        <a:p>
          <a:r>
            <a:rPr lang="da-DK" sz="1100" b="0" baseline="0">
              <a:solidFill>
                <a:schemeClr val="tx1"/>
              </a:solidFill>
            </a:rPr>
            <a:t>8. When AROS has received your entry file and your transfer, you will receive a confirmation.</a:t>
          </a:r>
          <a:endParaRPr lang="da-DK" sz="1100" b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</xdr:col>
      <xdr:colOff>485775</xdr:colOff>
      <xdr:row>4</xdr:row>
      <xdr:rowOff>38100</xdr:rowOff>
    </xdr:from>
    <xdr:to>
      <xdr:col>16</xdr:col>
      <xdr:colOff>381000</xdr:colOff>
      <xdr:row>16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219200"/>
          <a:ext cx="9972675" cy="2095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149"/>
  <sheetViews>
    <sheetView tabSelected="1" zoomScale="80" zoomScaleNormal="80" workbookViewId="0" topLeftCell="A1">
      <selection activeCell="C27" sqref="C27"/>
    </sheetView>
  </sheetViews>
  <sheetFormatPr defaultColWidth="8.8515625" defaultRowHeight="15"/>
  <cols>
    <col min="1" max="1" width="8.8515625" style="23" customWidth="1"/>
    <col min="2" max="2" width="27.140625" style="23" customWidth="1"/>
    <col min="3" max="3" width="22.7109375" style="23" customWidth="1"/>
    <col min="4" max="4" width="19.421875" style="23" bestFit="1" customWidth="1"/>
    <col min="5" max="7" width="19.421875" style="23" customWidth="1"/>
    <col min="8" max="8" width="4.421875" style="24" bestFit="1" customWidth="1"/>
    <col min="9" max="9" width="4.8515625" style="24" bestFit="1" customWidth="1"/>
    <col min="10" max="10" width="16.140625" style="23" bestFit="1" customWidth="1"/>
    <col min="11" max="11" width="18.421875" style="23" bestFit="1" customWidth="1"/>
    <col min="12" max="12" width="15.00390625" style="23" bestFit="1" customWidth="1"/>
    <col min="13" max="13" width="7.28125" style="23" customWidth="1"/>
    <col min="14" max="15" width="13.140625" style="25" customWidth="1"/>
    <col min="16" max="17" width="19.8515625" style="25" bestFit="1" customWidth="1"/>
    <col min="18" max="18" width="19.8515625" style="25" customWidth="1"/>
    <col min="19" max="19" width="11.140625" style="25" bestFit="1" customWidth="1"/>
    <col min="20" max="20" width="8.8515625" style="23" customWidth="1"/>
    <col min="21" max="25" width="8.8515625" style="26" hidden="1" customWidth="1"/>
    <col min="26" max="16384" width="8.8515625" style="23" customWidth="1"/>
  </cols>
  <sheetData>
    <row r="1" ht="15.75" thickBot="1"/>
    <row r="2" spans="2:19" ht="47.25" thickBot="1"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5" ht="15"/>
    <row r="6" spans="21:23" ht="15">
      <c r="U6" s="26" t="e">
        <f>CODE(C27)</f>
        <v>#VALUE!</v>
      </c>
      <c r="V6" s="28">
        <v>100</v>
      </c>
      <c r="W6" s="26" t="e">
        <f>U6/V6</f>
        <v>#VALUE!</v>
      </c>
    </row>
    <row r="7" spans="21:23" ht="15">
      <c r="U7" s="26" t="e">
        <f>CODE(C28)</f>
        <v>#VALUE!</v>
      </c>
      <c r="V7" s="26">
        <v>10</v>
      </c>
      <c r="W7" s="26" t="e">
        <f>U7/V7</f>
        <v>#VALUE!</v>
      </c>
    </row>
    <row r="8" spans="21:23" ht="15" hidden="1">
      <c r="U8" s="26" t="e">
        <f>CODE(C29)</f>
        <v>#VALUE!</v>
      </c>
      <c r="W8" s="26" t="e">
        <f aca="true" t="shared" si="0" ref="W8">U8*V8</f>
        <v>#VALUE!</v>
      </c>
    </row>
    <row r="9" ht="15"/>
    <row r="10" ht="15"/>
    <row r="11" ht="15">
      <c r="B11" s="32"/>
    </row>
    <row r="12" ht="15"/>
    <row r="13" ht="15"/>
    <row r="14" ht="15"/>
    <row r="15" ht="15"/>
    <row r="16" ht="15"/>
    <row r="17" ht="15"/>
    <row r="20" spans="3:4" ht="15">
      <c r="C20" s="33"/>
      <c r="D20" s="33"/>
    </row>
    <row r="21" spans="3:6" ht="15">
      <c r="C21" s="33"/>
      <c r="D21" s="33"/>
      <c r="E21" s="33"/>
      <c r="F21" s="33" t="s">
        <v>23</v>
      </c>
    </row>
    <row r="22" spans="3:6" ht="15">
      <c r="C22" s="33"/>
      <c r="D22" s="33"/>
      <c r="E22" s="33"/>
      <c r="F22" s="33"/>
    </row>
    <row r="23" spans="3:6" ht="15">
      <c r="C23" s="33"/>
      <c r="D23" s="33"/>
      <c r="E23" s="33"/>
      <c r="F23" s="33"/>
    </row>
    <row r="25" ht="15.75" thickBot="1"/>
    <row r="26" spans="2:3" ht="15.75" thickBot="1">
      <c r="B26" s="143" t="s">
        <v>24</v>
      </c>
      <c r="C26" s="144"/>
    </row>
    <row r="27" spans="2:20" ht="15">
      <c r="B27" s="27" t="s">
        <v>0</v>
      </c>
      <c r="C27" s="15"/>
      <c r="D27" s="86"/>
      <c r="E27" s="86"/>
      <c r="F27" s="86"/>
      <c r="G27" s="86"/>
      <c r="H27" s="87"/>
      <c r="I27" s="87"/>
      <c r="J27" s="86"/>
      <c r="K27" s="86"/>
      <c r="L27" s="86"/>
      <c r="M27" s="86"/>
      <c r="N27" s="88"/>
      <c r="O27" s="88"/>
      <c r="P27" s="88"/>
      <c r="Q27" s="88"/>
      <c r="R27" s="88"/>
      <c r="S27" s="88"/>
      <c r="T27" s="86"/>
    </row>
    <row r="28" spans="2:3" ht="15">
      <c r="B28" s="29" t="s">
        <v>26</v>
      </c>
      <c r="C28" s="9"/>
    </row>
    <row r="29" spans="2:3" ht="15">
      <c r="B29" s="29" t="s">
        <v>19</v>
      </c>
      <c r="C29" s="9"/>
    </row>
    <row r="30" spans="2:3" ht="15">
      <c r="B30" s="29" t="s">
        <v>30</v>
      </c>
      <c r="C30" s="9"/>
    </row>
    <row r="31" spans="2:3" ht="15.75" thickBot="1">
      <c r="B31" s="30" t="s">
        <v>25</v>
      </c>
      <c r="C31" s="31" t="str">
        <f>CONCATENATE("ENTRY-",C30)</f>
        <v>ENTRY-</v>
      </c>
    </row>
    <row r="34" spans="2:3" ht="15.75" thickBot="1">
      <c r="B34" s="23" t="s">
        <v>27</v>
      </c>
      <c r="C34" s="76">
        <f>N149</f>
        <v>0</v>
      </c>
    </row>
    <row r="36" spans="2:3" ht="15">
      <c r="B36" s="81" t="s">
        <v>20</v>
      </c>
      <c r="C36" s="82"/>
    </row>
    <row r="37" spans="2:3" ht="15">
      <c r="B37" s="83" t="s">
        <v>22</v>
      </c>
      <c r="C37" s="82"/>
    </row>
    <row r="38" spans="2:3" ht="15">
      <c r="B38" s="84" t="s">
        <v>34</v>
      </c>
      <c r="C38" s="84" t="s">
        <v>32</v>
      </c>
    </row>
    <row r="39" spans="2:3" ht="15">
      <c r="B39" s="84" t="s">
        <v>35</v>
      </c>
      <c r="C39" s="84" t="s">
        <v>33</v>
      </c>
    </row>
    <row r="40" spans="2:3" ht="15">
      <c r="B40" s="85" t="s">
        <v>21</v>
      </c>
      <c r="C40" s="89" t="s">
        <v>50</v>
      </c>
    </row>
    <row r="41" spans="2:3" ht="15">
      <c r="B41" s="83" t="s">
        <v>43</v>
      </c>
      <c r="C41" s="82"/>
    </row>
    <row r="42" spans="2:3" ht="15">
      <c r="B42" s="82"/>
      <c r="C42" s="82"/>
    </row>
    <row r="43" spans="2:3" ht="24" customHeight="1">
      <c r="B43" s="124" t="s">
        <v>31</v>
      </c>
      <c r="C43" s="124"/>
    </row>
    <row r="44" ht="15.75" thickBot="1"/>
    <row r="45" spans="2:25" ht="15.75" hidden="1" thickBot="1">
      <c r="B45" s="145" t="s">
        <v>38</v>
      </c>
      <c r="C45" s="146"/>
      <c r="D45" s="146"/>
      <c r="E45" s="146"/>
      <c r="F45" s="146"/>
      <c r="G45" s="147"/>
      <c r="H45" s="128" t="s">
        <v>36</v>
      </c>
      <c r="I45" s="129"/>
      <c r="J45" s="129"/>
      <c r="K45" s="129"/>
      <c r="L45" s="129"/>
      <c r="M45" s="129"/>
      <c r="N45" s="130"/>
      <c r="O45" s="128" t="s">
        <v>18</v>
      </c>
      <c r="P45" s="129"/>
      <c r="Q45" s="129"/>
      <c r="R45" s="129"/>
      <c r="S45" s="129"/>
      <c r="T45" s="130"/>
      <c r="U45" s="34"/>
      <c r="V45" s="34"/>
      <c r="W45" s="34"/>
      <c r="X45" s="34"/>
      <c r="Y45" s="34"/>
    </row>
    <row r="46" spans="2:25" ht="15" customHeight="1" hidden="1">
      <c r="B46" s="134" t="s">
        <v>13</v>
      </c>
      <c r="C46" s="135"/>
      <c r="D46" s="136"/>
      <c r="E46" s="137" t="s">
        <v>28</v>
      </c>
      <c r="F46" s="138"/>
      <c r="G46" s="139"/>
      <c r="H46" s="131"/>
      <c r="I46" s="132"/>
      <c r="J46" s="132"/>
      <c r="K46" s="132"/>
      <c r="L46" s="132"/>
      <c r="M46" s="132"/>
      <c r="N46" s="133"/>
      <c r="O46" s="131"/>
      <c r="P46" s="132"/>
      <c r="Q46" s="132"/>
      <c r="R46" s="132"/>
      <c r="S46" s="132"/>
      <c r="T46" s="133"/>
      <c r="U46" s="34"/>
      <c r="V46" s="34"/>
      <c r="W46" s="34"/>
      <c r="X46" s="34"/>
      <c r="Y46" s="34"/>
    </row>
    <row r="47" spans="2:27" ht="23.25" customHeight="1" hidden="1" thickBot="1">
      <c r="B47" s="35" t="s">
        <v>0</v>
      </c>
      <c r="C47" s="36" t="s">
        <v>44</v>
      </c>
      <c r="D47" s="37" t="s">
        <v>29</v>
      </c>
      <c r="E47" s="35" t="s">
        <v>0</v>
      </c>
      <c r="F47" s="36" t="s">
        <v>12</v>
      </c>
      <c r="G47" s="38" t="s">
        <v>15</v>
      </c>
      <c r="H47" s="39" t="s">
        <v>1</v>
      </c>
      <c r="I47" s="40" t="s">
        <v>2</v>
      </c>
      <c r="J47" s="36" t="s">
        <v>40</v>
      </c>
      <c r="K47" s="36" t="s">
        <v>41</v>
      </c>
      <c r="L47" s="36" t="s">
        <v>39</v>
      </c>
      <c r="M47" s="41"/>
      <c r="N47" s="44" t="s">
        <v>16</v>
      </c>
      <c r="O47" s="43"/>
      <c r="P47" s="41" t="s">
        <v>17</v>
      </c>
      <c r="Q47" s="41" t="s">
        <v>42</v>
      </c>
      <c r="R47" s="41" t="s">
        <v>37</v>
      </c>
      <c r="S47" s="41" t="s">
        <v>18</v>
      </c>
      <c r="T47" s="44"/>
      <c r="U47" s="45" t="s">
        <v>10</v>
      </c>
      <c r="V47" s="45" t="s">
        <v>4</v>
      </c>
      <c r="W47" s="45" t="s">
        <v>5</v>
      </c>
      <c r="X47" s="45" t="s">
        <v>6</v>
      </c>
      <c r="Y47" s="45"/>
      <c r="AA47" s="46"/>
    </row>
    <row r="48" spans="2:25" ht="15" hidden="1">
      <c r="B48" s="8"/>
      <c r="C48" s="2"/>
      <c r="D48" s="9"/>
      <c r="E48" s="8"/>
      <c r="F48" s="2"/>
      <c r="G48" s="16"/>
      <c r="H48" s="13"/>
      <c r="I48" s="3"/>
      <c r="J48" s="2"/>
      <c r="K48" s="1"/>
      <c r="L48" s="2"/>
      <c r="M48" s="47"/>
      <c r="N48" s="79" t="str">
        <f>IF(B48&lt;&gt;"",IF(H48="",0,X$48)+IF(I48="",0,X$48)+IF(J48="",0,X$49/2)+IF(K48="",0,X$49/2)+IF(L48="",0,X$49/2),"")</f>
        <v/>
      </c>
      <c r="O48" s="50"/>
      <c r="P48" s="51" t="str">
        <f>IF(B48&lt;&gt;"",IF(H48="",IF(I48="","Single not selected","Women selected"),IF(I48&lt;&gt;"","Both Men AND Women are selected","Men selected")),"")</f>
        <v/>
      </c>
      <c r="Q48" s="51" t="str">
        <f>IF(B48&lt;&gt;"",IF(J48="",IF(K48="","Double not selected","Women selected"),IF(K48&lt;&gt;"","Both Women AND Men are selected","Men selected")),"")</f>
        <v/>
      </c>
      <c r="R48" s="51" t="str">
        <f>IF(B48&lt;&gt;"",IF(L48="","Mix not selected","Mix selected"),"")</f>
        <v/>
      </c>
      <c r="S48" s="51" t="str">
        <f aca="true" t="shared" si="1" ref="S48:S60">IF(B48&lt;&gt;"",IF(P48=Q48,IF(R48="Mix Selected","OK","Check Mix"),"Check entry"),"")</f>
        <v/>
      </c>
      <c r="T48" s="52"/>
      <c r="U48" s="26" t="s">
        <v>7</v>
      </c>
      <c r="V48" s="26">
        <v>180</v>
      </c>
      <c r="W48" s="26">
        <v>17</v>
      </c>
      <c r="X48" s="26">
        <f>SUM(V48:W48)</f>
        <v>197</v>
      </c>
      <c r="Y48" s="26" t="s">
        <v>9</v>
      </c>
    </row>
    <row r="49" spans="2:25" ht="15" hidden="1">
      <c r="B49" s="8"/>
      <c r="C49" s="2"/>
      <c r="D49" s="9"/>
      <c r="E49" s="8"/>
      <c r="F49" s="2"/>
      <c r="G49" s="16"/>
      <c r="H49" s="13"/>
      <c r="I49" s="3"/>
      <c r="J49" s="1"/>
      <c r="K49" s="1"/>
      <c r="L49" s="2"/>
      <c r="M49" s="47"/>
      <c r="N49" s="79" t="str">
        <f aca="true" t="shared" si="2" ref="N49:N60">IF(B49&lt;&gt;"",IF(H49="",0,X$48)+IF(I49="",0,X$48)+IF(J49="",0,X$49/2)+IF(K49="",0,X$49/2)+IF(L49="",0,X$49/2),"")</f>
        <v/>
      </c>
      <c r="O49" s="50"/>
      <c r="P49" s="51" t="str">
        <f aca="true" t="shared" si="3" ref="P49:P60">IF(B49&lt;&gt;"",IF(H49="",IF(I49="","Single not selected","Women selected"),IF(I49&lt;&gt;"","Both Men AND Women are selected","Men selected")),"")</f>
        <v/>
      </c>
      <c r="Q49" s="51" t="str">
        <f aca="true" t="shared" si="4" ref="Q49:Q60">IF(B49&lt;&gt;"",IF(J49="",IF(K49="","Double not selected","Women selected"),IF(K49&lt;&gt;"","Both Women AND Men are selected","Men selected")),"")</f>
        <v/>
      </c>
      <c r="R49" s="51" t="str">
        <f aca="true" t="shared" si="5" ref="R49:R60">IF(B49&lt;&gt;"",IF(L49="","Mix not selected","Mix selected"),"")</f>
        <v/>
      </c>
      <c r="S49" s="51" t="str">
        <f t="shared" si="1"/>
        <v/>
      </c>
      <c r="T49" s="52"/>
      <c r="U49" s="26" t="s">
        <v>8</v>
      </c>
      <c r="V49" s="26">
        <v>200</v>
      </c>
      <c r="W49" s="26">
        <v>17</v>
      </c>
      <c r="X49" s="26">
        <f>SUM(V49:W49)</f>
        <v>217</v>
      </c>
      <c r="Y49" s="26" t="s">
        <v>9</v>
      </c>
    </row>
    <row r="50" spans="2:20" ht="15" hidden="1">
      <c r="B50" s="8"/>
      <c r="C50" s="2"/>
      <c r="D50" s="9"/>
      <c r="E50" s="8"/>
      <c r="F50" s="2"/>
      <c r="G50" s="16"/>
      <c r="H50" s="13"/>
      <c r="I50" s="3"/>
      <c r="J50" s="2"/>
      <c r="K50" s="2"/>
      <c r="L50" s="2"/>
      <c r="M50" s="47"/>
      <c r="N50" s="79" t="str">
        <f t="shared" si="2"/>
        <v/>
      </c>
      <c r="O50" s="50"/>
      <c r="P50" s="51" t="str">
        <f t="shared" si="3"/>
        <v/>
      </c>
      <c r="Q50" s="51" t="str">
        <f t="shared" si="4"/>
        <v/>
      </c>
      <c r="R50" s="51" t="str">
        <f t="shared" si="5"/>
        <v/>
      </c>
      <c r="S50" s="51" t="str">
        <f t="shared" si="1"/>
        <v/>
      </c>
      <c r="T50" s="52"/>
    </row>
    <row r="51" spans="2:20" ht="15" hidden="1">
      <c r="B51" s="8"/>
      <c r="C51" s="2"/>
      <c r="D51" s="9"/>
      <c r="E51" s="8"/>
      <c r="F51" s="2"/>
      <c r="G51" s="16"/>
      <c r="H51" s="13"/>
      <c r="I51" s="3"/>
      <c r="J51" s="2"/>
      <c r="K51" s="2"/>
      <c r="L51" s="2"/>
      <c r="M51" s="47"/>
      <c r="N51" s="79" t="str">
        <f t="shared" si="2"/>
        <v/>
      </c>
      <c r="O51" s="50"/>
      <c r="P51" s="51" t="str">
        <f t="shared" si="3"/>
        <v/>
      </c>
      <c r="Q51" s="51" t="str">
        <f t="shared" si="4"/>
        <v/>
      </c>
      <c r="R51" s="51" t="str">
        <f t="shared" si="5"/>
        <v/>
      </c>
      <c r="S51" s="51" t="str">
        <f t="shared" si="1"/>
        <v/>
      </c>
      <c r="T51" s="52"/>
    </row>
    <row r="52" spans="2:20" ht="15" hidden="1">
      <c r="B52" s="8"/>
      <c r="C52" s="2"/>
      <c r="D52" s="9"/>
      <c r="E52" s="8"/>
      <c r="F52" s="2"/>
      <c r="G52" s="16"/>
      <c r="H52" s="13"/>
      <c r="I52" s="3"/>
      <c r="J52" s="1"/>
      <c r="K52" s="2"/>
      <c r="L52" s="2"/>
      <c r="M52" s="47"/>
      <c r="N52" s="79" t="str">
        <f t="shared" si="2"/>
        <v/>
      </c>
      <c r="O52" s="50"/>
      <c r="P52" s="51" t="str">
        <f t="shared" si="3"/>
        <v/>
      </c>
      <c r="Q52" s="51" t="str">
        <f t="shared" si="4"/>
        <v/>
      </c>
      <c r="R52" s="51" t="str">
        <f t="shared" si="5"/>
        <v/>
      </c>
      <c r="S52" s="51" t="str">
        <f t="shared" si="1"/>
        <v/>
      </c>
      <c r="T52" s="52"/>
    </row>
    <row r="53" spans="2:20" ht="15" hidden="1">
      <c r="B53" s="8"/>
      <c r="C53" s="2"/>
      <c r="D53" s="9"/>
      <c r="E53" s="8"/>
      <c r="F53" s="2"/>
      <c r="G53" s="16"/>
      <c r="H53" s="13"/>
      <c r="I53" s="3"/>
      <c r="J53" s="4"/>
      <c r="K53" s="2"/>
      <c r="L53" s="1"/>
      <c r="M53" s="48"/>
      <c r="N53" s="79" t="str">
        <f t="shared" si="2"/>
        <v/>
      </c>
      <c r="O53" s="50"/>
      <c r="P53" s="51" t="str">
        <f t="shared" si="3"/>
        <v/>
      </c>
      <c r="Q53" s="51" t="str">
        <f t="shared" si="4"/>
        <v/>
      </c>
      <c r="R53" s="51" t="str">
        <f t="shared" si="5"/>
        <v/>
      </c>
      <c r="S53" s="51" t="str">
        <f t="shared" si="1"/>
        <v/>
      </c>
      <c r="T53" s="52"/>
    </row>
    <row r="54" spans="2:20" ht="15" hidden="1">
      <c r="B54" s="8"/>
      <c r="C54" s="2"/>
      <c r="D54" s="9"/>
      <c r="E54" s="8"/>
      <c r="F54" s="2"/>
      <c r="G54" s="16"/>
      <c r="H54" s="13"/>
      <c r="I54" s="3"/>
      <c r="J54" s="4"/>
      <c r="K54" s="2"/>
      <c r="L54" s="1"/>
      <c r="M54" s="48"/>
      <c r="N54" s="79" t="str">
        <f t="shared" si="2"/>
        <v/>
      </c>
      <c r="O54" s="50"/>
      <c r="P54" s="51" t="str">
        <f t="shared" si="3"/>
        <v/>
      </c>
      <c r="Q54" s="51" t="str">
        <f t="shared" si="4"/>
        <v/>
      </c>
      <c r="R54" s="51" t="str">
        <f t="shared" si="5"/>
        <v/>
      </c>
      <c r="S54" s="51" t="str">
        <f t="shared" si="1"/>
        <v/>
      </c>
      <c r="T54" s="52"/>
    </row>
    <row r="55" spans="2:20" ht="15" hidden="1">
      <c r="B55" s="8"/>
      <c r="C55" s="2"/>
      <c r="D55" s="9"/>
      <c r="E55" s="8"/>
      <c r="F55" s="2"/>
      <c r="G55" s="16"/>
      <c r="H55" s="13"/>
      <c r="I55" s="3"/>
      <c r="J55" s="4"/>
      <c r="K55" s="2"/>
      <c r="L55" s="2"/>
      <c r="M55" s="47"/>
      <c r="N55" s="79" t="str">
        <f t="shared" si="2"/>
        <v/>
      </c>
      <c r="O55" s="50"/>
      <c r="P55" s="51" t="str">
        <f t="shared" si="3"/>
        <v/>
      </c>
      <c r="Q55" s="51" t="str">
        <f t="shared" si="4"/>
        <v/>
      </c>
      <c r="R55" s="51" t="str">
        <f t="shared" si="5"/>
        <v/>
      </c>
      <c r="S55" s="51" t="str">
        <f t="shared" si="1"/>
        <v/>
      </c>
      <c r="T55" s="52"/>
    </row>
    <row r="56" spans="2:20" ht="15" hidden="1">
      <c r="B56" s="8"/>
      <c r="C56" s="2"/>
      <c r="D56" s="9"/>
      <c r="E56" s="8"/>
      <c r="F56" s="2"/>
      <c r="G56" s="16"/>
      <c r="H56" s="13"/>
      <c r="I56" s="3"/>
      <c r="J56" s="4"/>
      <c r="K56" s="2"/>
      <c r="L56" s="2"/>
      <c r="M56" s="47"/>
      <c r="N56" s="79" t="str">
        <f t="shared" si="2"/>
        <v/>
      </c>
      <c r="O56" s="50"/>
      <c r="P56" s="51" t="str">
        <f t="shared" si="3"/>
        <v/>
      </c>
      <c r="Q56" s="51" t="str">
        <f t="shared" si="4"/>
        <v/>
      </c>
      <c r="R56" s="51" t="str">
        <f t="shared" si="5"/>
        <v/>
      </c>
      <c r="S56" s="51" t="str">
        <f t="shared" si="1"/>
        <v/>
      </c>
      <c r="T56" s="52"/>
    </row>
    <row r="57" spans="2:20" ht="15" hidden="1">
      <c r="B57" s="8"/>
      <c r="C57" s="2"/>
      <c r="D57" s="9"/>
      <c r="E57" s="8"/>
      <c r="F57" s="2"/>
      <c r="G57" s="16"/>
      <c r="H57" s="13"/>
      <c r="I57" s="3"/>
      <c r="J57" s="4"/>
      <c r="K57" s="2"/>
      <c r="L57" s="1"/>
      <c r="M57" s="48"/>
      <c r="N57" s="79" t="str">
        <f t="shared" si="2"/>
        <v/>
      </c>
      <c r="O57" s="50"/>
      <c r="P57" s="51" t="str">
        <f t="shared" si="3"/>
        <v/>
      </c>
      <c r="Q57" s="51" t="str">
        <f t="shared" si="4"/>
        <v/>
      </c>
      <c r="R57" s="51" t="str">
        <f t="shared" si="5"/>
        <v/>
      </c>
      <c r="S57" s="51" t="str">
        <f t="shared" si="1"/>
        <v/>
      </c>
      <c r="T57" s="52"/>
    </row>
    <row r="58" spans="2:20" ht="15" hidden="1">
      <c r="B58" s="8"/>
      <c r="C58" s="2"/>
      <c r="D58" s="9"/>
      <c r="E58" s="8"/>
      <c r="F58" s="2"/>
      <c r="G58" s="16"/>
      <c r="H58" s="13"/>
      <c r="I58" s="3"/>
      <c r="J58" s="4"/>
      <c r="K58" s="2"/>
      <c r="L58" s="2"/>
      <c r="M58" s="47"/>
      <c r="N58" s="79" t="str">
        <f t="shared" si="2"/>
        <v/>
      </c>
      <c r="O58" s="50"/>
      <c r="P58" s="51" t="str">
        <f t="shared" si="3"/>
        <v/>
      </c>
      <c r="Q58" s="51" t="str">
        <f t="shared" si="4"/>
        <v/>
      </c>
      <c r="R58" s="51" t="str">
        <f t="shared" si="5"/>
        <v/>
      </c>
      <c r="S58" s="51" t="str">
        <f t="shared" si="1"/>
        <v/>
      </c>
      <c r="T58" s="52"/>
    </row>
    <row r="59" spans="2:20" ht="15" hidden="1">
      <c r="B59" s="8"/>
      <c r="C59" s="2"/>
      <c r="D59" s="9"/>
      <c r="E59" s="8"/>
      <c r="F59" s="2"/>
      <c r="G59" s="16"/>
      <c r="H59" s="13"/>
      <c r="I59" s="3"/>
      <c r="J59" s="4"/>
      <c r="K59" s="2"/>
      <c r="L59" s="2"/>
      <c r="M59" s="47"/>
      <c r="N59" s="79" t="str">
        <f t="shared" si="2"/>
        <v/>
      </c>
      <c r="O59" s="50"/>
      <c r="P59" s="51" t="str">
        <f t="shared" si="3"/>
        <v/>
      </c>
      <c r="Q59" s="51" t="str">
        <f t="shared" si="4"/>
        <v/>
      </c>
      <c r="R59" s="51" t="str">
        <f t="shared" si="5"/>
        <v/>
      </c>
      <c r="S59" s="51" t="str">
        <f t="shared" si="1"/>
        <v/>
      </c>
      <c r="T59" s="52"/>
    </row>
    <row r="60" spans="2:20" ht="15.75" hidden="1" thickBot="1">
      <c r="B60" s="10"/>
      <c r="C60" s="11"/>
      <c r="D60" s="12"/>
      <c r="E60" s="10"/>
      <c r="F60" s="11"/>
      <c r="G60" s="17"/>
      <c r="H60" s="14"/>
      <c r="I60" s="18"/>
      <c r="J60" s="19"/>
      <c r="K60" s="11"/>
      <c r="L60" s="11"/>
      <c r="M60" s="54"/>
      <c r="N60" s="80" t="str">
        <f t="shared" si="2"/>
        <v/>
      </c>
      <c r="O60" s="57"/>
      <c r="P60" s="58" t="str">
        <f t="shared" si="3"/>
        <v/>
      </c>
      <c r="Q60" s="58" t="str">
        <f t="shared" si="4"/>
        <v/>
      </c>
      <c r="R60" s="58" t="str">
        <f t="shared" si="5"/>
        <v/>
      </c>
      <c r="S60" s="58" t="str">
        <f t="shared" si="1"/>
        <v/>
      </c>
      <c r="T60" s="59"/>
    </row>
    <row r="61" spans="2:20" ht="15.75" hidden="1" thickBot="1"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6"/>
      <c r="M61" s="60" t="s">
        <v>6</v>
      </c>
      <c r="N61" s="61">
        <f>SUM(N48:N60)</f>
        <v>0</v>
      </c>
      <c r="O61" s="157" t="s">
        <v>9</v>
      </c>
      <c r="P61" s="158"/>
      <c r="Q61" s="158"/>
      <c r="R61" s="158"/>
      <c r="S61" s="158"/>
      <c r="T61" s="159"/>
    </row>
    <row r="62" spans="2:25" ht="15.75" thickBot="1">
      <c r="B62" s="148" t="s">
        <v>54</v>
      </c>
      <c r="C62" s="149"/>
      <c r="D62" s="149"/>
      <c r="E62" s="149"/>
      <c r="F62" s="149"/>
      <c r="G62" s="150"/>
      <c r="H62" s="105" t="s">
        <v>36</v>
      </c>
      <c r="I62" s="106"/>
      <c r="J62" s="106"/>
      <c r="K62" s="106"/>
      <c r="L62" s="106"/>
      <c r="M62" s="106"/>
      <c r="N62" s="107"/>
      <c r="O62" s="105" t="s">
        <v>18</v>
      </c>
      <c r="P62" s="106"/>
      <c r="Q62" s="106"/>
      <c r="R62" s="106"/>
      <c r="S62" s="106"/>
      <c r="T62" s="107"/>
      <c r="U62" s="34"/>
      <c r="V62" s="34"/>
      <c r="W62" s="34"/>
      <c r="X62" s="34"/>
      <c r="Y62" s="34"/>
    </row>
    <row r="63" spans="2:25" ht="15">
      <c r="B63" s="151" t="s">
        <v>13</v>
      </c>
      <c r="C63" s="152"/>
      <c r="D63" s="153"/>
      <c r="E63" s="115" t="s">
        <v>28</v>
      </c>
      <c r="F63" s="116"/>
      <c r="G63" s="117"/>
      <c r="H63" s="108"/>
      <c r="I63" s="109"/>
      <c r="J63" s="109"/>
      <c r="K63" s="109"/>
      <c r="L63" s="109"/>
      <c r="M63" s="109"/>
      <c r="N63" s="110"/>
      <c r="O63" s="108"/>
      <c r="P63" s="109"/>
      <c r="Q63" s="109"/>
      <c r="R63" s="109"/>
      <c r="S63" s="109"/>
      <c r="T63" s="110"/>
      <c r="U63" s="34" t="s">
        <v>48</v>
      </c>
      <c r="V63" s="34"/>
      <c r="W63" s="34"/>
      <c r="X63" s="34"/>
      <c r="Y63" s="34"/>
    </row>
    <row r="64" spans="2:25" ht="23.25" customHeight="1" thickBot="1">
      <c r="B64" s="62" t="s">
        <v>0</v>
      </c>
      <c r="C64" s="63" t="s">
        <v>44</v>
      </c>
      <c r="D64" s="64" t="s">
        <v>3</v>
      </c>
      <c r="E64" s="62" t="s">
        <v>0</v>
      </c>
      <c r="F64" s="63" t="s">
        <v>12</v>
      </c>
      <c r="G64" s="65" t="s">
        <v>15</v>
      </c>
      <c r="H64" s="39" t="s">
        <v>1</v>
      </c>
      <c r="I64" s="40" t="s">
        <v>2</v>
      </c>
      <c r="J64" s="36" t="s">
        <v>40</v>
      </c>
      <c r="K64" s="36" t="s">
        <v>41</v>
      </c>
      <c r="L64" s="36" t="s">
        <v>39</v>
      </c>
      <c r="M64" s="41"/>
      <c r="N64" s="42" t="s">
        <v>16</v>
      </c>
      <c r="O64" s="43"/>
      <c r="P64" s="41" t="s">
        <v>17</v>
      </c>
      <c r="Q64" s="41" t="s">
        <v>42</v>
      </c>
      <c r="R64" s="41" t="s">
        <v>37</v>
      </c>
      <c r="S64" s="41" t="s">
        <v>18</v>
      </c>
      <c r="T64" s="44"/>
      <c r="U64" s="45" t="s">
        <v>10</v>
      </c>
      <c r="V64" s="45" t="s">
        <v>4</v>
      </c>
      <c r="W64" s="45" t="s">
        <v>5</v>
      </c>
      <c r="X64" s="45" t="s">
        <v>6</v>
      </c>
      <c r="Y64" s="45"/>
    </row>
    <row r="65" spans="2:25" ht="15">
      <c r="B65" s="96" t="s">
        <v>46</v>
      </c>
      <c r="C65" s="97"/>
      <c r="D65" s="97"/>
      <c r="E65" s="97"/>
      <c r="F65" s="97"/>
      <c r="G65" s="98"/>
      <c r="H65" s="99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1"/>
      <c r="U65" s="26" t="s">
        <v>7</v>
      </c>
      <c r="V65" s="26">
        <v>170</v>
      </c>
      <c r="W65" s="26">
        <v>17</v>
      </c>
      <c r="X65" s="26">
        <f>SUM(V65:W65)</f>
        <v>187</v>
      </c>
      <c r="Y65" s="26" t="s">
        <v>9</v>
      </c>
    </row>
    <row r="66" spans="2:25" ht="15">
      <c r="B66" s="8"/>
      <c r="C66" s="2"/>
      <c r="D66" s="9"/>
      <c r="E66" s="8"/>
      <c r="F66" s="2"/>
      <c r="G66" s="16"/>
      <c r="H66" s="13"/>
      <c r="I66" s="3"/>
      <c r="J66" s="2"/>
      <c r="K66" s="5"/>
      <c r="L66" s="2"/>
      <c r="M66" s="47"/>
      <c r="N66" s="49" t="str">
        <f aca="true" t="shared" si="6" ref="N66:N76">IF(B66&lt;&gt;"",IF(H66="",0,X$65)+IF(I66="",0,X$65)+IF(J66="",0,X$66/2)+IF(K66="",0,X$66/2)+IF(L66="",0,X$66/2),"")</f>
        <v/>
      </c>
      <c r="O66" s="50"/>
      <c r="P66" s="51" t="str">
        <f aca="true" t="shared" si="7" ref="P66:P89">IF(B66&lt;&gt;"",IF(H66="",IF(I66="","Single not selected","Women selected"),IF(I66&lt;&gt;"","Both Men AND Women are selected","Men selected")),"")</f>
        <v/>
      </c>
      <c r="Q66" s="51" t="str">
        <f aca="true" t="shared" si="8" ref="Q66:Q89">IF(B66&lt;&gt;"",IF(J66="",IF(K66="","Double not selected","Women selected"),IF(K66&lt;&gt;"","Both Women AND Men are selected","Men selected")),"")</f>
        <v/>
      </c>
      <c r="R66" s="51" t="str">
        <f aca="true" t="shared" si="9" ref="R66:R89">IF(B66&lt;&gt;"",IF(L66="","Mix not selected","Mix selected"),"")</f>
        <v/>
      </c>
      <c r="S66" s="51" t="str">
        <f aca="true" t="shared" si="10" ref="S66:S89">IF(B66&lt;&gt;"",IF(P66=Q66,IF(R66="Mix Selected","OK","Check Mix"),"Check entry"),"")</f>
        <v/>
      </c>
      <c r="T66" s="52"/>
      <c r="U66" s="26" t="s">
        <v>8</v>
      </c>
      <c r="V66" s="26">
        <v>200</v>
      </c>
      <c r="W66" s="26">
        <v>17</v>
      </c>
      <c r="X66" s="26">
        <f>SUM(V66:W66)</f>
        <v>217</v>
      </c>
      <c r="Y66" s="26" t="s">
        <v>9</v>
      </c>
    </row>
    <row r="67" spans="2:20" ht="15">
      <c r="B67" s="8"/>
      <c r="C67" s="2"/>
      <c r="D67" s="9"/>
      <c r="E67" s="8"/>
      <c r="F67" s="2"/>
      <c r="G67" s="16"/>
      <c r="H67" s="20"/>
      <c r="I67" s="7"/>
      <c r="J67" s="6"/>
      <c r="K67" s="5"/>
      <c r="L67" s="1"/>
      <c r="M67" s="48"/>
      <c r="N67" s="49" t="str">
        <f t="shared" si="6"/>
        <v/>
      </c>
      <c r="O67" s="50"/>
      <c r="P67" s="51" t="str">
        <f t="shared" si="7"/>
        <v/>
      </c>
      <c r="Q67" s="51" t="str">
        <f t="shared" si="8"/>
        <v/>
      </c>
      <c r="R67" s="51" t="str">
        <f t="shared" si="9"/>
        <v/>
      </c>
      <c r="S67" s="51" t="str">
        <f t="shared" si="10"/>
        <v/>
      </c>
      <c r="T67" s="52"/>
    </row>
    <row r="68" spans="2:20" ht="15">
      <c r="B68" s="8"/>
      <c r="C68" s="2"/>
      <c r="D68" s="9"/>
      <c r="E68" s="8"/>
      <c r="F68" s="2"/>
      <c r="G68" s="16"/>
      <c r="H68" s="13"/>
      <c r="I68" s="3"/>
      <c r="J68" s="2"/>
      <c r="K68" s="5"/>
      <c r="L68" s="2"/>
      <c r="M68" s="47"/>
      <c r="N68" s="49" t="str">
        <f t="shared" si="6"/>
        <v/>
      </c>
      <c r="O68" s="50"/>
      <c r="P68" s="51" t="str">
        <f t="shared" si="7"/>
        <v/>
      </c>
      <c r="Q68" s="51" t="str">
        <f t="shared" si="8"/>
        <v/>
      </c>
      <c r="R68" s="51" t="str">
        <f t="shared" si="9"/>
        <v/>
      </c>
      <c r="S68" s="51" t="str">
        <f t="shared" si="10"/>
        <v/>
      </c>
      <c r="T68" s="52"/>
    </row>
    <row r="69" spans="2:20" ht="15">
      <c r="B69" s="8"/>
      <c r="C69" s="2"/>
      <c r="D69" s="9"/>
      <c r="E69" s="8"/>
      <c r="F69" s="2"/>
      <c r="G69" s="16"/>
      <c r="H69" s="20"/>
      <c r="I69" s="7"/>
      <c r="J69" s="6"/>
      <c r="K69" s="6"/>
      <c r="L69" s="6"/>
      <c r="M69" s="66"/>
      <c r="N69" s="49" t="str">
        <f t="shared" si="6"/>
        <v/>
      </c>
      <c r="O69" s="50"/>
      <c r="P69" s="51" t="str">
        <f t="shared" si="7"/>
        <v/>
      </c>
      <c r="Q69" s="51" t="str">
        <f t="shared" si="8"/>
        <v/>
      </c>
      <c r="R69" s="51" t="str">
        <f t="shared" si="9"/>
        <v/>
      </c>
      <c r="S69" s="51" t="str">
        <f t="shared" si="10"/>
        <v/>
      </c>
      <c r="T69" s="52"/>
    </row>
    <row r="70" spans="2:20" ht="15">
      <c r="B70" s="8"/>
      <c r="C70" s="2"/>
      <c r="D70" s="9"/>
      <c r="E70" s="8"/>
      <c r="F70" s="2"/>
      <c r="G70" s="16"/>
      <c r="H70" s="20"/>
      <c r="I70" s="7"/>
      <c r="J70" s="6"/>
      <c r="K70" s="6"/>
      <c r="L70" s="6"/>
      <c r="M70" s="66"/>
      <c r="N70" s="49" t="str">
        <f t="shared" si="6"/>
        <v/>
      </c>
      <c r="O70" s="50"/>
      <c r="P70" s="51" t="str">
        <f t="shared" si="7"/>
        <v/>
      </c>
      <c r="Q70" s="51" t="str">
        <f t="shared" si="8"/>
        <v/>
      </c>
      <c r="R70" s="51" t="str">
        <f t="shared" si="9"/>
        <v/>
      </c>
      <c r="S70" s="51" t="str">
        <f t="shared" si="10"/>
        <v/>
      </c>
      <c r="T70" s="52"/>
    </row>
    <row r="71" spans="2:20" ht="15">
      <c r="B71" s="8"/>
      <c r="C71" s="2"/>
      <c r="D71" s="9"/>
      <c r="E71" s="8"/>
      <c r="F71" s="2"/>
      <c r="G71" s="16"/>
      <c r="H71" s="20"/>
      <c r="I71" s="7"/>
      <c r="J71" s="6"/>
      <c r="K71" s="6"/>
      <c r="L71" s="6"/>
      <c r="M71" s="66"/>
      <c r="N71" s="49" t="str">
        <f t="shared" si="6"/>
        <v/>
      </c>
      <c r="O71" s="50"/>
      <c r="P71" s="51" t="str">
        <f t="shared" si="7"/>
        <v/>
      </c>
      <c r="Q71" s="51" t="str">
        <f t="shared" si="8"/>
        <v/>
      </c>
      <c r="R71" s="51" t="str">
        <f t="shared" si="9"/>
        <v/>
      </c>
      <c r="S71" s="51" t="str">
        <f t="shared" si="10"/>
        <v/>
      </c>
      <c r="T71" s="52"/>
    </row>
    <row r="72" spans="2:20" ht="15">
      <c r="B72" s="8"/>
      <c r="C72" s="2"/>
      <c r="D72" s="9"/>
      <c r="E72" s="8"/>
      <c r="F72" s="2"/>
      <c r="G72" s="16"/>
      <c r="H72" s="20"/>
      <c r="I72" s="7"/>
      <c r="J72" s="6"/>
      <c r="K72" s="6"/>
      <c r="L72" s="6"/>
      <c r="M72" s="66"/>
      <c r="N72" s="49" t="str">
        <f t="shared" si="6"/>
        <v/>
      </c>
      <c r="O72" s="50"/>
      <c r="P72" s="51" t="str">
        <f t="shared" si="7"/>
        <v/>
      </c>
      <c r="Q72" s="51" t="str">
        <f t="shared" si="8"/>
        <v/>
      </c>
      <c r="R72" s="51" t="str">
        <f t="shared" si="9"/>
        <v/>
      </c>
      <c r="S72" s="51" t="str">
        <f t="shared" si="10"/>
        <v/>
      </c>
      <c r="T72" s="52"/>
    </row>
    <row r="73" spans="2:20" ht="15">
      <c r="B73" s="8"/>
      <c r="C73" s="2"/>
      <c r="D73" s="9"/>
      <c r="E73" s="8"/>
      <c r="F73" s="2"/>
      <c r="G73" s="16"/>
      <c r="H73" s="20"/>
      <c r="I73" s="7"/>
      <c r="J73" s="6"/>
      <c r="K73" s="6"/>
      <c r="L73" s="6"/>
      <c r="M73" s="66"/>
      <c r="N73" s="49" t="str">
        <f t="shared" si="6"/>
        <v/>
      </c>
      <c r="O73" s="50"/>
      <c r="P73" s="51" t="str">
        <f t="shared" si="7"/>
        <v/>
      </c>
      <c r="Q73" s="51" t="str">
        <f t="shared" si="8"/>
        <v/>
      </c>
      <c r="R73" s="51" t="str">
        <f t="shared" si="9"/>
        <v/>
      </c>
      <c r="S73" s="51" t="str">
        <f t="shared" si="10"/>
        <v/>
      </c>
      <c r="T73" s="52"/>
    </row>
    <row r="74" spans="2:20" ht="15">
      <c r="B74" s="8"/>
      <c r="C74" s="2"/>
      <c r="D74" s="9"/>
      <c r="E74" s="8"/>
      <c r="F74" s="2"/>
      <c r="G74" s="16"/>
      <c r="H74" s="20"/>
      <c r="I74" s="7"/>
      <c r="J74" s="6"/>
      <c r="K74" s="6"/>
      <c r="L74" s="6"/>
      <c r="M74" s="66"/>
      <c r="N74" s="49" t="str">
        <f t="shared" si="6"/>
        <v/>
      </c>
      <c r="O74" s="50"/>
      <c r="P74" s="51" t="str">
        <f t="shared" si="7"/>
        <v/>
      </c>
      <c r="Q74" s="51" t="str">
        <f t="shared" si="8"/>
        <v/>
      </c>
      <c r="R74" s="51" t="str">
        <f t="shared" si="9"/>
        <v/>
      </c>
      <c r="S74" s="51" t="str">
        <f t="shared" si="10"/>
        <v/>
      </c>
      <c r="T74" s="52"/>
    </row>
    <row r="75" spans="2:20" ht="15">
      <c r="B75" s="8"/>
      <c r="C75" s="2"/>
      <c r="D75" s="9"/>
      <c r="E75" s="8"/>
      <c r="F75" s="2"/>
      <c r="G75" s="16"/>
      <c r="H75" s="20"/>
      <c r="I75" s="7"/>
      <c r="J75" s="6"/>
      <c r="K75" s="6"/>
      <c r="L75" s="6"/>
      <c r="M75" s="66"/>
      <c r="N75" s="49" t="str">
        <f t="shared" si="6"/>
        <v/>
      </c>
      <c r="O75" s="50"/>
      <c r="P75" s="51" t="str">
        <f t="shared" si="7"/>
        <v/>
      </c>
      <c r="Q75" s="51" t="str">
        <f t="shared" si="8"/>
        <v/>
      </c>
      <c r="R75" s="51" t="str">
        <f t="shared" si="9"/>
        <v/>
      </c>
      <c r="S75" s="51" t="str">
        <f t="shared" si="10"/>
        <v/>
      </c>
      <c r="T75" s="52"/>
    </row>
    <row r="76" spans="2:21" ht="15">
      <c r="B76" s="8"/>
      <c r="C76" s="2"/>
      <c r="D76" s="9"/>
      <c r="E76" s="8"/>
      <c r="F76" s="2"/>
      <c r="G76" s="16"/>
      <c r="H76" s="20"/>
      <c r="I76" s="7"/>
      <c r="J76" s="6"/>
      <c r="K76" s="6"/>
      <c r="L76" s="6"/>
      <c r="M76" s="66"/>
      <c r="N76" s="49" t="str">
        <f t="shared" si="6"/>
        <v/>
      </c>
      <c r="O76" s="50"/>
      <c r="P76" s="51" t="str">
        <f t="shared" si="7"/>
        <v/>
      </c>
      <c r="Q76" s="51" t="str">
        <f t="shared" si="8"/>
        <v/>
      </c>
      <c r="R76" s="51" t="str">
        <f t="shared" si="9"/>
        <v/>
      </c>
      <c r="S76" s="51" t="str">
        <f t="shared" si="10"/>
        <v/>
      </c>
      <c r="T76" s="52"/>
      <c r="U76" s="26" t="s">
        <v>56</v>
      </c>
    </row>
    <row r="77" spans="2:25" ht="15.75" thickBot="1">
      <c r="B77" s="118" t="s">
        <v>55</v>
      </c>
      <c r="C77" s="119"/>
      <c r="D77" s="119"/>
      <c r="E77" s="119"/>
      <c r="F77" s="119"/>
      <c r="G77" s="120"/>
      <c r="H77" s="99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1"/>
      <c r="U77" s="45" t="s">
        <v>10</v>
      </c>
      <c r="V77" s="45" t="s">
        <v>4</v>
      </c>
      <c r="W77" s="45" t="s">
        <v>5</v>
      </c>
      <c r="X77" s="45" t="s">
        <v>6</v>
      </c>
      <c r="Y77" s="45"/>
    </row>
    <row r="78" spans="2:25" ht="15">
      <c r="B78" s="8"/>
      <c r="C78" s="2"/>
      <c r="D78" s="9"/>
      <c r="E78" s="8"/>
      <c r="F78" s="2"/>
      <c r="G78" s="16"/>
      <c r="H78" s="20"/>
      <c r="I78" s="7"/>
      <c r="J78" s="6"/>
      <c r="K78" s="6"/>
      <c r="L78" s="6"/>
      <c r="M78" s="66"/>
      <c r="N78" s="49" t="str">
        <f aca="true" t="shared" si="11" ref="N78:N89">IF(B78&lt;&gt;"",IF(H78="",0,X$78)+IF(I78="",0,X$78)+IF(J78="",0,X$79/2)+IF(K78="",0,X$79/2)+IF(L78="",0,X$79/2),"")</f>
        <v/>
      </c>
      <c r="O78" s="50"/>
      <c r="P78" s="51" t="str">
        <f t="shared" si="7"/>
        <v/>
      </c>
      <c r="Q78" s="51" t="str">
        <f t="shared" si="8"/>
        <v/>
      </c>
      <c r="R78" s="51" t="str">
        <f t="shared" si="9"/>
        <v/>
      </c>
      <c r="S78" s="51" t="str">
        <f t="shared" si="10"/>
        <v/>
      </c>
      <c r="T78" s="52"/>
      <c r="U78" s="26" t="s">
        <v>7</v>
      </c>
      <c r="V78" s="26">
        <v>150</v>
      </c>
      <c r="W78" s="26">
        <v>17</v>
      </c>
      <c r="X78" s="26">
        <f>SUM(V78:W78)</f>
        <v>167</v>
      </c>
      <c r="Y78" s="26" t="s">
        <v>9</v>
      </c>
    </row>
    <row r="79" spans="2:25" ht="15">
      <c r="B79" s="8"/>
      <c r="C79" s="2"/>
      <c r="D79" s="9"/>
      <c r="E79" s="8"/>
      <c r="F79" s="2"/>
      <c r="G79" s="16"/>
      <c r="H79" s="20"/>
      <c r="I79" s="7"/>
      <c r="J79" s="6"/>
      <c r="K79" s="6"/>
      <c r="L79" s="6"/>
      <c r="M79" s="66"/>
      <c r="N79" s="49" t="str">
        <f t="shared" si="11"/>
        <v/>
      </c>
      <c r="O79" s="50"/>
      <c r="P79" s="51" t="str">
        <f t="shared" si="7"/>
        <v/>
      </c>
      <c r="Q79" s="51" t="str">
        <f t="shared" si="8"/>
        <v/>
      </c>
      <c r="R79" s="51" t="str">
        <f t="shared" si="9"/>
        <v/>
      </c>
      <c r="S79" s="51" t="str">
        <f t="shared" si="10"/>
        <v/>
      </c>
      <c r="T79" s="52"/>
      <c r="U79" s="26" t="s">
        <v>8</v>
      </c>
      <c r="V79" s="26">
        <v>180</v>
      </c>
      <c r="W79" s="26">
        <v>17</v>
      </c>
      <c r="X79" s="26">
        <f>SUM(V79:W79)</f>
        <v>197</v>
      </c>
      <c r="Y79" s="26" t="s">
        <v>9</v>
      </c>
    </row>
    <row r="80" spans="2:20" ht="15">
      <c r="B80" s="8"/>
      <c r="C80" s="2"/>
      <c r="D80" s="9"/>
      <c r="E80" s="8"/>
      <c r="F80" s="2"/>
      <c r="G80" s="16"/>
      <c r="H80" s="20"/>
      <c r="I80" s="7"/>
      <c r="J80" s="6"/>
      <c r="K80" s="6"/>
      <c r="L80" s="6"/>
      <c r="M80" s="66"/>
      <c r="N80" s="49" t="str">
        <f t="shared" si="11"/>
        <v/>
      </c>
      <c r="O80" s="50"/>
      <c r="P80" s="51" t="str">
        <f t="shared" si="7"/>
        <v/>
      </c>
      <c r="Q80" s="51" t="str">
        <f t="shared" si="8"/>
        <v/>
      </c>
      <c r="R80" s="51" t="str">
        <f t="shared" si="9"/>
        <v/>
      </c>
      <c r="S80" s="51" t="str">
        <f t="shared" si="10"/>
        <v/>
      </c>
      <c r="T80" s="52"/>
    </row>
    <row r="81" spans="2:20" ht="15">
      <c r="B81" s="8"/>
      <c r="C81" s="2"/>
      <c r="D81" s="9"/>
      <c r="E81" s="8"/>
      <c r="F81" s="2"/>
      <c r="G81" s="16"/>
      <c r="H81" s="20"/>
      <c r="I81" s="7"/>
      <c r="J81" s="6"/>
      <c r="K81" s="6"/>
      <c r="L81" s="6"/>
      <c r="M81" s="66"/>
      <c r="N81" s="49" t="str">
        <f t="shared" si="11"/>
        <v/>
      </c>
      <c r="O81" s="50"/>
      <c r="P81" s="51" t="str">
        <f t="shared" si="7"/>
        <v/>
      </c>
      <c r="Q81" s="51" t="str">
        <f t="shared" si="8"/>
        <v/>
      </c>
      <c r="R81" s="51" t="str">
        <f t="shared" si="9"/>
        <v/>
      </c>
      <c r="S81" s="51" t="str">
        <f t="shared" si="10"/>
        <v/>
      </c>
      <c r="T81" s="52"/>
    </row>
    <row r="82" spans="2:20" ht="15">
      <c r="B82" s="8"/>
      <c r="C82" s="2"/>
      <c r="D82" s="9"/>
      <c r="E82" s="8"/>
      <c r="F82" s="2"/>
      <c r="G82" s="16"/>
      <c r="H82" s="20"/>
      <c r="I82" s="7"/>
      <c r="J82" s="6"/>
      <c r="K82" s="6"/>
      <c r="L82" s="6"/>
      <c r="M82" s="66"/>
      <c r="N82" s="49" t="str">
        <f t="shared" si="11"/>
        <v/>
      </c>
      <c r="O82" s="50"/>
      <c r="P82" s="51" t="str">
        <f t="shared" si="7"/>
        <v/>
      </c>
      <c r="Q82" s="51" t="str">
        <f t="shared" si="8"/>
        <v/>
      </c>
      <c r="R82" s="51" t="str">
        <f t="shared" si="9"/>
        <v/>
      </c>
      <c r="S82" s="51" t="str">
        <f t="shared" si="10"/>
        <v/>
      </c>
      <c r="T82" s="52"/>
    </row>
    <row r="83" spans="2:20" ht="15">
      <c r="B83" s="8"/>
      <c r="C83" s="2"/>
      <c r="D83" s="9"/>
      <c r="E83" s="8"/>
      <c r="F83" s="2"/>
      <c r="G83" s="16"/>
      <c r="H83" s="20"/>
      <c r="I83" s="3"/>
      <c r="J83" s="4"/>
      <c r="K83" s="2"/>
      <c r="L83" s="2"/>
      <c r="M83" s="47"/>
      <c r="N83" s="49" t="str">
        <f t="shared" si="11"/>
        <v/>
      </c>
      <c r="O83" s="50"/>
      <c r="P83" s="51" t="str">
        <f t="shared" si="7"/>
        <v/>
      </c>
      <c r="Q83" s="51" t="str">
        <f t="shared" si="8"/>
        <v/>
      </c>
      <c r="R83" s="51" t="str">
        <f t="shared" si="9"/>
        <v/>
      </c>
      <c r="S83" s="51" t="str">
        <f t="shared" si="10"/>
        <v/>
      </c>
      <c r="T83" s="52"/>
    </row>
    <row r="84" spans="2:20" ht="15">
      <c r="B84" s="8"/>
      <c r="C84" s="2"/>
      <c r="D84" s="9"/>
      <c r="E84" s="8"/>
      <c r="F84" s="2"/>
      <c r="G84" s="16"/>
      <c r="H84" s="13"/>
      <c r="I84" s="3"/>
      <c r="J84" s="4"/>
      <c r="K84" s="2"/>
      <c r="L84" s="2"/>
      <c r="M84" s="47"/>
      <c r="N84" s="49" t="str">
        <f t="shared" si="11"/>
        <v/>
      </c>
      <c r="O84" s="50"/>
      <c r="P84" s="51" t="str">
        <f t="shared" si="7"/>
        <v/>
      </c>
      <c r="Q84" s="51" t="str">
        <f t="shared" si="8"/>
        <v/>
      </c>
      <c r="R84" s="51" t="str">
        <f t="shared" si="9"/>
        <v/>
      </c>
      <c r="S84" s="51" t="str">
        <f t="shared" si="10"/>
        <v/>
      </c>
      <c r="T84" s="52"/>
    </row>
    <row r="85" spans="2:20" ht="15">
      <c r="B85" s="8"/>
      <c r="C85" s="2"/>
      <c r="D85" s="9"/>
      <c r="E85" s="8"/>
      <c r="F85" s="2"/>
      <c r="G85" s="16"/>
      <c r="H85" s="13"/>
      <c r="I85" s="3"/>
      <c r="J85" s="4"/>
      <c r="K85" s="2"/>
      <c r="L85" s="2"/>
      <c r="M85" s="47"/>
      <c r="N85" s="49" t="str">
        <f t="shared" si="11"/>
        <v/>
      </c>
      <c r="O85" s="50"/>
      <c r="P85" s="51" t="str">
        <f t="shared" si="7"/>
        <v/>
      </c>
      <c r="Q85" s="51" t="str">
        <f t="shared" si="8"/>
        <v/>
      </c>
      <c r="R85" s="51" t="str">
        <f t="shared" si="9"/>
        <v/>
      </c>
      <c r="S85" s="51" t="str">
        <f t="shared" si="10"/>
        <v/>
      </c>
      <c r="T85" s="52"/>
    </row>
    <row r="86" spans="2:20" ht="15">
      <c r="B86" s="8"/>
      <c r="C86" s="2"/>
      <c r="D86" s="9"/>
      <c r="E86" s="8"/>
      <c r="F86" s="2"/>
      <c r="G86" s="16"/>
      <c r="H86" s="13"/>
      <c r="I86" s="3"/>
      <c r="J86" s="4"/>
      <c r="K86" s="2"/>
      <c r="L86" s="2"/>
      <c r="M86" s="47"/>
      <c r="N86" s="49" t="str">
        <f t="shared" si="11"/>
        <v/>
      </c>
      <c r="O86" s="50"/>
      <c r="P86" s="51" t="str">
        <f t="shared" si="7"/>
        <v/>
      </c>
      <c r="Q86" s="51" t="str">
        <f t="shared" si="8"/>
        <v/>
      </c>
      <c r="R86" s="51" t="str">
        <f t="shared" si="9"/>
        <v/>
      </c>
      <c r="S86" s="51" t="str">
        <f t="shared" si="10"/>
        <v/>
      </c>
      <c r="T86" s="52"/>
    </row>
    <row r="87" spans="2:20" ht="15">
      <c r="B87" s="8"/>
      <c r="C87" s="2"/>
      <c r="D87" s="9"/>
      <c r="E87" s="8"/>
      <c r="F87" s="2"/>
      <c r="G87" s="16"/>
      <c r="H87" s="13"/>
      <c r="I87" s="3"/>
      <c r="J87" s="4"/>
      <c r="K87" s="2"/>
      <c r="L87" s="4"/>
      <c r="M87" s="53"/>
      <c r="N87" s="49" t="str">
        <f t="shared" si="11"/>
        <v/>
      </c>
      <c r="O87" s="50"/>
      <c r="P87" s="51" t="str">
        <f t="shared" si="7"/>
        <v/>
      </c>
      <c r="Q87" s="51" t="str">
        <f t="shared" si="8"/>
        <v/>
      </c>
      <c r="R87" s="51" t="str">
        <f t="shared" si="9"/>
        <v/>
      </c>
      <c r="S87" s="51" t="str">
        <f t="shared" si="10"/>
        <v/>
      </c>
      <c r="T87" s="52"/>
    </row>
    <row r="88" spans="2:20" ht="15">
      <c r="B88" s="8"/>
      <c r="C88" s="2"/>
      <c r="D88" s="9"/>
      <c r="E88" s="8"/>
      <c r="F88" s="2"/>
      <c r="G88" s="16"/>
      <c r="H88" s="13"/>
      <c r="I88" s="3"/>
      <c r="J88" s="4"/>
      <c r="K88" s="1"/>
      <c r="L88" s="2"/>
      <c r="M88" s="47"/>
      <c r="N88" s="49" t="str">
        <f t="shared" si="11"/>
        <v/>
      </c>
      <c r="O88" s="50"/>
      <c r="P88" s="51" t="str">
        <f t="shared" si="7"/>
        <v/>
      </c>
      <c r="Q88" s="51" t="str">
        <f t="shared" si="8"/>
        <v/>
      </c>
      <c r="R88" s="51" t="str">
        <f t="shared" si="9"/>
        <v/>
      </c>
      <c r="S88" s="51" t="str">
        <f t="shared" si="10"/>
        <v/>
      </c>
      <c r="T88" s="52"/>
    </row>
    <row r="89" spans="2:20" ht="15.75" thickBot="1">
      <c r="B89" s="10"/>
      <c r="C89" s="11"/>
      <c r="D89" s="12"/>
      <c r="E89" s="10"/>
      <c r="F89" s="11"/>
      <c r="G89" s="17"/>
      <c r="H89" s="21"/>
      <c r="I89" s="18"/>
      <c r="J89" s="22"/>
      <c r="K89" s="11"/>
      <c r="L89" s="11"/>
      <c r="M89" s="54"/>
      <c r="N89" s="11" t="str">
        <f t="shared" si="11"/>
        <v/>
      </c>
      <c r="O89" s="57"/>
      <c r="P89" s="58" t="str">
        <f t="shared" si="7"/>
        <v/>
      </c>
      <c r="Q89" s="58" t="str">
        <f t="shared" si="8"/>
        <v/>
      </c>
      <c r="R89" s="58" t="str">
        <f t="shared" si="9"/>
        <v/>
      </c>
      <c r="S89" s="58" t="str">
        <f t="shared" si="10"/>
        <v/>
      </c>
      <c r="T89" s="59"/>
    </row>
    <row r="90" spans="2:20" ht="15.75" thickBot="1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7"/>
      <c r="M90" s="60" t="s">
        <v>6</v>
      </c>
      <c r="N90" s="61">
        <f>SUM(N64:N89)</f>
        <v>0</v>
      </c>
      <c r="O90" s="140" t="s">
        <v>9</v>
      </c>
      <c r="P90" s="141"/>
      <c r="Q90" s="141"/>
      <c r="R90" s="141"/>
      <c r="S90" s="141"/>
      <c r="T90" s="142"/>
    </row>
    <row r="91" spans="2:25" ht="15.75" thickBot="1">
      <c r="B91" s="102" t="s">
        <v>51</v>
      </c>
      <c r="C91" s="103"/>
      <c r="D91" s="103"/>
      <c r="E91" s="103"/>
      <c r="F91" s="103"/>
      <c r="G91" s="104"/>
      <c r="H91" s="105" t="s">
        <v>36</v>
      </c>
      <c r="I91" s="106"/>
      <c r="J91" s="106"/>
      <c r="K91" s="106"/>
      <c r="L91" s="106"/>
      <c r="M91" s="106"/>
      <c r="N91" s="107"/>
      <c r="O91" s="105" t="s">
        <v>18</v>
      </c>
      <c r="P91" s="106"/>
      <c r="Q91" s="106"/>
      <c r="R91" s="106"/>
      <c r="S91" s="106"/>
      <c r="T91" s="107"/>
      <c r="U91" s="34"/>
      <c r="V91" s="34"/>
      <c r="W91" s="34"/>
      <c r="X91" s="34"/>
      <c r="Y91" s="34"/>
    </row>
    <row r="92" spans="2:25" ht="15">
      <c r="B92" s="111" t="s">
        <v>13</v>
      </c>
      <c r="C92" s="112"/>
      <c r="D92" s="112"/>
      <c r="E92" s="115" t="s">
        <v>28</v>
      </c>
      <c r="F92" s="116"/>
      <c r="G92" s="117"/>
      <c r="H92" s="108"/>
      <c r="I92" s="109"/>
      <c r="J92" s="109"/>
      <c r="K92" s="109"/>
      <c r="L92" s="109"/>
      <c r="M92" s="109"/>
      <c r="N92" s="110"/>
      <c r="O92" s="108"/>
      <c r="P92" s="109"/>
      <c r="Q92" s="109"/>
      <c r="R92" s="109"/>
      <c r="S92" s="109"/>
      <c r="T92" s="110"/>
      <c r="U92" s="34" t="s">
        <v>47</v>
      </c>
      <c r="V92" s="34"/>
      <c r="W92" s="34"/>
      <c r="X92" s="34"/>
      <c r="Y92" s="34"/>
    </row>
    <row r="93" spans="2:25" ht="23.25" customHeight="1" thickBot="1">
      <c r="B93" s="62" t="s">
        <v>0</v>
      </c>
      <c r="C93" s="63" t="s">
        <v>44</v>
      </c>
      <c r="D93" s="63" t="s">
        <v>3</v>
      </c>
      <c r="E93" s="63" t="s">
        <v>0</v>
      </c>
      <c r="F93" s="63" t="s">
        <v>12</v>
      </c>
      <c r="G93" s="65" t="s">
        <v>15</v>
      </c>
      <c r="H93" s="39" t="s">
        <v>1</v>
      </c>
      <c r="I93" s="40" t="s">
        <v>2</v>
      </c>
      <c r="J93" s="36" t="s">
        <v>40</v>
      </c>
      <c r="K93" s="36" t="s">
        <v>41</v>
      </c>
      <c r="L93" s="36" t="s">
        <v>39</v>
      </c>
      <c r="M93" s="41"/>
      <c r="N93" s="42" t="s">
        <v>16</v>
      </c>
      <c r="O93" s="43"/>
      <c r="P93" s="41" t="s">
        <v>17</v>
      </c>
      <c r="Q93" s="41" t="s">
        <v>42</v>
      </c>
      <c r="R93" s="41" t="s">
        <v>37</v>
      </c>
      <c r="S93" s="41" t="s">
        <v>18</v>
      </c>
      <c r="T93" s="44"/>
      <c r="U93" s="45" t="s">
        <v>10</v>
      </c>
      <c r="V93" s="45" t="s">
        <v>4</v>
      </c>
      <c r="W93" s="45" t="s">
        <v>5</v>
      </c>
      <c r="X93" s="45" t="s">
        <v>6</v>
      </c>
      <c r="Y93" s="45"/>
    </row>
    <row r="94" spans="2:25" s="68" customFormat="1" ht="15">
      <c r="B94" s="96" t="s">
        <v>45</v>
      </c>
      <c r="C94" s="97"/>
      <c r="D94" s="97"/>
      <c r="E94" s="97"/>
      <c r="F94" s="97"/>
      <c r="G94" s="98"/>
      <c r="H94" s="99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1"/>
      <c r="U94" s="26" t="s">
        <v>7</v>
      </c>
      <c r="V94" s="26">
        <v>210</v>
      </c>
      <c r="W94" s="26">
        <v>17</v>
      </c>
      <c r="X94" s="26">
        <f>SUM(V94:W94)</f>
        <v>227</v>
      </c>
      <c r="Y94" s="26" t="s">
        <v>9</v>
      </c>
    </row>
    <row r="95" spans="2:25" s="68" customFormat="1" ht="15">
      <c r="B95" s="8"/>
      <c r="C95" s="2"/>
      <c r="D95" s="9"/>
      <c r="E95" s="8"/>
      <c r="F95" s="2"/>
      <c r="G95" s="16"/>
      <c r="H95" s="13"/>
      <c r="I95" s="3"/>
      <c r="J95" s="4"/>
      <c r="K95" s="2"/>
      <c r="L95" s="4"/>
      <c r="M95" s="53"/>
      <c r="N95" s="69" t="str">
        <f aca="true" t="shared" si="12" ref="N95:N104">IF(B95&lt;&gt;"",IF(H95="",0,X$94)+IF(I95="",0,X$94)+IF(J95="",0,X$95/2)+IF(K95="",0,X$95/2)+IF(L95="",0,X$95/2),"")</f>
        <v/>
      </c>
      <c r="O95" s="70"/>
      <c r="P95" s="51" t="str">
        <f aca="true" t="shared" si="13" ref="P95:P117">IF(B95&lt;&gt;"",IF(H95="",IF(I95="","Single not selected","Women selected"),IF(I95&lt;&gt;"","Both Men AND Women are selected","Men selected")),"")</f>
        <v/>
      </c>
      <c r="Q95" s="51" t="str">
        <f aca="true" t="shared" si="14" ref="Q95:Q117">IF(B95&lt;&gt;"",IF(J95="",IF(K95="","Double not selected","Women selected"),IF(K95&lt;&gt;"","Both Women AND Men are selected","Men selected")),"")</f>
        <v/>
      </c>
      <c r="R95" s="51" t="str">
        <f aca="true" t="shared" si="15" ref="R95:R117">IF(B95&lt;&gt;"",IF(L95="","Mix not selected","Mix selected"),"")</f>
        <v/>
      </c>
      <c r="S95" s="51" t="str">
        <f aca="true" t="shared" si="16" ref="S95:S117">IF(B95&lt;&gt;"",IF(P95=Q95,IF(R95="Mix Selected","OK","Check Mix"),"Check entry"),"")</f>
        <v/>
      </c>
      <c r="T95" s="67"/>
      <c r="U95" s="26" t="s">
        <v>8</v>
      </c>
      <c r="V95" s="26">
        <v>230</v>
      </c>
      <c r="W95" s="26">
        <v>17</v>
      </c>
      <c r="X95" s="26">
        <f>SUM(V95:W95)</f>
        <v>247</v>
      </c>
      <c r="Y95" s="26"/>
    </row>
    <row r="96" spans="2:25" s="68" customFormat="1" ht="15">
      <c r="B96" s="8"/>
      <c r="C96" s="2"/>
      <c r="D96" s="9"/>
      <c r="E96" s="8"/>
      <c r="F96" s="2"/>
      <c r="G96" s="16"/>
      <c r="H96" s="13"/>
      <c r="I96" s="3"/>
      <c r="J96" s="4"/>
      <c r="K96" s="2"/>
      <c r="L96" s="4"/>
      <c r="M96" s="53"/>
      <c r="N96" s="69" t="str">
        <f t="shared" si="12"/>
        <v/>
      </c>
      <c r="O96" s="70"/>
      <c r="P96" s="51" t="str">
        <f t="shared" si="13"/>
        <v/>
      </c>
      <c r="Q96" s="51" t="str">
        <f t="shared" si="14"/>
        <v/>
      </c>
      <c r="R96" s="51" t="str">
        <f t="shared" si="15"/>
        <v/>
      </c>
      <c r="S96" s="51" t="str">
        <f t="shared" si="16"/>
        <v/>
      </c>
      <c r="T96" s="67"/>
      <c r="U96" s="26"/>
      <c r="V96" s="26"/>
      <c r="W96" s="26"/>
      <c r="X96" s="26"/>
      <c r="Y96" s="26"/>
    </row>
    <row r="97" spans="2:25" s="68" customFormat="1" ht="15">
      <c r="B97" s="8"/>
      <c r="C97" s="2"/>
      <c r="D97" s="9"/>
      <c r="E97" s="8"/>
      <c r="F97" s="2"/>
      <c r="G97" s="16"/>
      <c r="H97" s="13"/>
      <c r="I97" s="3"/>
      <c r="J97" s="4"/>
      <c r="K97" s="2"/>
      <c r="L97" s="4"/>
      <c r="M97" s="53"/>
      <c r="N97" s="69" t="str">
        <f t="shared" si="12"/>
        <v/>
      </c>
      <c r="O97" s="70"/>
      <c r="P97" s="51" t="str">
        <f t="shared" si="13"/>
        <v/>
      </c>
      <c r="Q97" s="51" t="str">
        <f t="shared" si="14"/>
        <v/>
      </c>
      <c r="R97" s="51" t="str">
        <f t="shared" si="15"/>
        <v/>
      </c>
      <c r="S97" s="51" t="str">
        <f t="shared" si="16"/>
        <v/>
      </c>
      <c r="T97" s="67"/>
      <c r="U97" s="26"/>
      <c r="V97" s="26"/>
      <c r="W97" s="26"/>
      <c r="X97" s="26"/>
      <c r="Y97" s="26"/>
    </row>
    <row r="98" spans="2:25" s="68" customFormat="1" ht="15">
      <c r="B98" s="8"/>
      <c r="C98" s="2"/>
      <c r="D98" s="9"/>
      <c r="E98" s="8"/>
      <c r="F98" s="2"/>
      <c r="G98" s="16"/>
      <c r="H98" s="13"/>
      <c r="I98" s="3"/>
      <c r="J98" s="4"/>
      <c r="K98" s="2"/>
      <c r="L98" s="5"/>
      <c r="M98" s="53"/>
      <c r="N98" s="69" t="str">
        <f t="shared" si="12"/>
        <v/>
      </c>
      <c r="O98" s="70"/>
      <c r="P98" s="51" t="str">
        <f t="shared" si="13"/>
        <v/>
      </c>
      <c r="Q98" s="51" t="str">
        <f t="shared" si="14"/>
        <v/>
      </c>
      <c r="R98" s="51" t="str">
        <f t="shared" si="15"/>
        <v/>
      </c>
      <c r="S98" s="51" t="str">
        <f t="shared" si="16"/>
        <v/>
      </c>
      <c r="T98" s="67"/>
      <c r="U98" s="26"/>
      <c r="V98" s="26"/>
      <c r="W98" s="26"/>
      <c r="X98" s="26"/>
      <c r="Y98" s="26"/>
    </row>
    <row r="99" spans="2:25" s="68" customFormat="1" ht="15">
      <c r="B99" s="8"/>
      <c r="C99" s="2"/>
      <c r="D99" s="9"/>
      <c r="E99" s="8"/>
      <c r="F99" s="2"/>
      <c r="G99" s="16"/>
      <c r="H99" s="13"/>
      <c r="I99" s="3"/>
      <c r="J99" s="4"/>
      <c r="K99" s="2"/>
      <c r="L99" s="4"/>
      <c r="M99" s="53"/>
      <c r="N99" s="69" t="str">
        <f t="shared" si="12"/>
        <v/>
      </c>
      <c r="O99" s="70"/>
      <c r="P99" s="51" t="str">
        <f t="shared" si="13"/>
        <v/>
      </c>
      <c r="Q99" s="51" t="str">
        <f t="shared" si="14"/>
        <v/>
      </c>
      <c r="R99" s="51" t="str">
        <f t="shared" si="15"/>
        <v/>
      </c>
      <c r="S99" s="51" t="str">
        <f t="shared" si="16"/>
        <v/>
      </c>
      <c r="T99" s="67"/>
      <c r="U99" s="26"/>
      <c r="V99" s="26"/>
      <c r="W99" s="26"/>
      <c r="X99" s="26"/>
      <c r="Y99" s="26"/>
    </row>
    <row r="100" spans="2:25" s="68" customFormat="1" ht="15">
      <c r="B100" s="8"/>
      <c r="C100" s="2"/>
      <c r="D100" s="9"/>
      <c r="E100" s="8"/>
      <c r="F100" s="2"/>
      <c r="G100" s="16"/>
      <c r="H100" s="13"/>
      <c r="I100" s="3"/>
      <c r="J100" s="4"/>
      <c r="K100" s="2"/>
      <c r="L100" s="4"/>
      <c r="M100" s="53"/>
      <c r="N100" s="69" t="str">
        <f t="shared" si="12"/>
        <v/>
      </c>
      <c r="O100" s="70"/>
      <c r="P100" s="51" t="str">
        <f t="shared" si="13"/>
        <v/>
      </c>
      <c r="Q100" s="51" t="str">
        <f t="shared" si="14"/>
        <v/>
      </c>
      <c r="R100" s="51" t="str">
        <f t="shared" si="15"/>
        <v/>
      </c>
      <c r="S100" s="51" t="str">
        <f t="shared" si="16"/>
        <v/>
      </c>
      <c r="T100" s="67"/>
      <c r="U100" s="26"/>
      <c r="V100" s="26"/>
      <c r="W100" s="26"/>
      <c r="X100" s="26"/>
      <c r="Y100" s="26"/>
    </row>
    <row r="101" spans="2:25" s="68" customFormat="1" ht="15">
      <c r="B101" s="8"/>
      <c r="C101" s="2"/>
      <c r="D101" s="9"/>
      <c r="E101" s="8"/>
      <c r="F101" s="2"/>
      <c r="G101" s="16"/>
      <c r="H101" s="13"/>
      <c r="I101" s="3"/>
      <c r="J101" s="4"/>
      <c r="K101" s="2"/>
      <c r="L101" s="4"/>
      <c r="M101" s="53"/>
      <c r="N101" s="69" t="str">
        <f t="shared" si="12"/>
        <v/>
      </c>
      <c r="O101" s="70"/>
      <c r="P101" s="51" t="str">
        <f t="shared" si="13"/>
        <v/>
      </c>
      <c r="Q101" s="51" t="str">
        <f t="shared" si="14"/>
        <v/>
      </c>
      <c r="R101" s="51" t="str">
        <f t="shared" si="15"/>
        <v/>
      </c>
      <c r="S101" s="51" t="str">
        <f t="shared" si="16"/>
        <v/>
      </c>
      <c r="T101" s="67"/>
      <c r="U101" s="26"/>
      <c r="V101" s="26"/>
      <c r="W101" s="26"/>
      <c r="X101" s="26"/>
      <c r="Y101" s="26"/>
    </row>
    <row r="102" spans="2:25" s="68" customFormat="1" ht="15">
      <c r="B102" s="8"/>
      <c r="C102" s="2"/>
      <c r="D102" s="9"/>
      <c r="E102" s="8"/>
      <c r="F102" s="2"/>
      <c r="G102" s="16"/>
      <c r="H102" s="13"/>
      <c r="I102" s="3"/>
      <c r="J102" s="4"/>
      <c r="K102" s="2"/>
      <c r="L102" s="4"/>
      <c r="M102" s="53"/>
      <c r="N102" s="69" t="str">
        <f t="shared" si="12"/>
        <v/>
      </c>
      <c r="O102" s="70"/>
      <c r="P102" s="51" t="str">
        <f t="shared" si="13"/>
        <v/>
      </c>
      <c r="Q102" s="51" t="str">
        <f t="shared" si="14"/>
        <v/>
      </c>
      <c r="R102" s="51" t="str">
        <f t="shared" si="15"/>
        <v/>
      </c>
      <c r="S102" s="51" t="str">
        <f t="shared" si="16"/>
        <v/>
      </c>
      <c r="T102" s="67"/>
      <c r="U102" s="26"/>
      <c r="V102" s="26"/>
      <c r="W102" s="26"/>
      <c r="X102" s="26"/>
      <c r="Y102" s="26"/>
    </row>
    <row r="103" spans="2:25" s="68" customFormat="1" ht="15">
      <c r="B103" s="8"/>
      <c r="C103" s="2"/>
      <c r="D103" s="9"/>
      <c r="E103" s="8"/>
      <c r="F103" s="2"/>
      <c r="G103" s="16"/>
      <c r="H103" s="13"/>
      <c r="I103" s="3"/>
      <c r="J103" s="4"/>
      <c r="K103" s="2"/>
      <c r="L103" s="4"/>
      <c r="M103" s="53"/>
      <c r="N103" s="69" t="str">
        <f t="shared" si="12"/>
        <v/>
      </c>
      <c r="O103" s="70"/>
      <c r="P103" s="51" t="str">
        <f t="shared" si="13"/>
        <v/>
      </c>
      <c r="Q103" s="51" t="str">
        <f t="shared" si="14"/>
        <v/>
      </c>
      <c r="R103" s="51" t="str">
        <f t="shared" si="15"/>
        <v/>
      </c>
      <c r="S103" s="51" t="str">
        <f t="shared" si="16"/>
        <v/>
      </c>
      <c r="T103" s="67"/>
      <c r="U103" s="26"/>
      <c r="V103" s="26"/>
      <c r="W103" s="26"/>
      <c r="X103" s="26"/>
      <c r="Y103" s="26"/>
    </row>
    <row r="104" spans="2:25" s="68" customFormat="1" ht="15">
      <c r="B104" s="8"/>
      <c r="C104" s="2"/>
      <c r="D104" s="9"/>
      <c r="E104" s="8"/>
      <c r="F104" s="2"/>
      <c r="G104" s="16"/>
      <c r="H104" s="13"/>
      <c r="I104" s="3"/>
      <c r="J104" s="4"/>
      <c r="K104" s="2"/>
      <c r="L104" s="4"/>
      <c r="M104" s="53"/>
      <c r="N104" s="69" t="str">
        <f t="shared" si="12"/>
        <v/>
      </c>
      <c r="O104" s="70"/>
      <c r="P104" s="51" t="str">
        <f t="shared" si="13"/>
        <v/>
      </c>
      <c r="Q104" s="51" t="str">
        <f t="shared" si="14"/>
        <v/>
      </c>
      <c r="R104" s="51" t="str">
        <f t="shared" si="15"/>
        <v/>
      </c>
      <c r="S104" s="51" t="str">
        <f t="shared" si="16"/>
        <v/>
      </c>
      <c r="T104" s="67"/>
      <c r="U104" s="26" t="s">
        <v>48</v>
      </c>
      <c r="V104" s="26"/>
      <c r="W104" s="26"/>
      <c r="X104" s="26"/>
      <c r="Y104" s="26"/>
    </row>
    <row r="105" spans="2:25" s="68" customFormat="1" ht="15.75" thickBot="1">
      <c r="B105" s="118" t="s">
        <v>46</v>
      </c>
      <c r="C105" s="119"/>
      <c r="D105" s="119"/>
      <c r="E105" s="119"/>
      <c r="F105" s="119"/>
      <c r="G105" s="120"/>
      <c r="H105" s="99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1"/>
      <c r="U105" s="45" t="s">
        <v>10</v>
      </c>
      <c r="V105" s="45" t="s">
        <v>4</v>
      </c>
      <c r="W105" s="45" t="s">
        <v>5</v>
      </c>
      <c r="X105" s="45" t="s">
        <v>6</v>
      </c>
      <c r="Y105" s="45"/>
    </row>
    <row r="106" spans="2:25" s="68" customFormat="1" ht="15">
      <c r="B106" s="8"/>
      <c r="C106" s="2"/>
      <c r="D106" s="9"/>
      <c r="E106" s="8"/>
      <c r="F106" s="2"/>
      <c r="G106" s="16"/>
      <c r="H106" s="13"/>
      <c r="I106" s="3"/>
      <c r="J106" s="4"/>
      <c r="K106" s="2"/>
      <c r="L106" s="4"/>
      <c r="M106" s="53"/>
      <c r="N106" s="69" t="str">
        <f>IF(B106&lt;&gt;"",IF(H106="",0,X$106)+IF(I106="",0,X$106)+IF(J106="",0,X$107/2)+IF(K106="",0,X$107/2)+IF(L106="",0,X$107/2),"")</f>
        <v/>
      </c>
      <c r="O106" s="70"/>
      <c r="P106" s="51" t="str">
        <f t="shared" si="13"/>
        <v/>
      </c>
      <c r="Q106" s="51" t="str">
        <f t="shared" si="14"/>
        <v/>
      </c>
      <c r="R106" s="51" t="str">
        <f t="shared" si="15"/>
        <v/>
      </c>
      <c r="S106" s="51" t="str">
        <f t="shared" si="16"/>
        <v/>
      </c>
      <c r="T106" s="67"/>
      <c r="U106" s="26" t="s">
        <v>7</v>
      </c>
      <c r="V106" s="26">
        <v>170</v>
      </c>
      <c r="W106" s="26">
        <v>17</v>
      </c>
      <c r="X106" s="26">
        <f>SUM(V106:W106)</f>
        <v>187</v>
      </c>
      <c r="Y106" s="26" t="s">
        <v>9</v>
      </c>
    </row>
    <row r="107" spans="2:25" s="68" customFormat="1" ht="15">
      <c r="B107" s="8"/>
      <c r="C107" s="2"/>
      <c r="D107" s="9"/>
      <c r="E107" s="8"/>
      <c r="F107" s="2"/>
      <c r="G107" s="16"/>
      <c r="H107" s="13"/>
      <c r="I107" s="3"/>
      <c r="J107" s="4"/>
      <c r="K107" s="2"/>
      <c r="L107" s="4"/>
      <c r="M107" s="53"/>
      <c r="N107" s="69" t="str">
        <f aca="true" t="shared" si="17" ref="N107:N117">IF(B107&lt;&gt;"",IF(H107="",0,X$106)+IF(I107="",0,X$106)+IF(J107="",0,X$107/2)+IF(K107="",0,X$107/2)+IF(L107="",0,X$107/2),"")</f>
        <v/>
      </c>
      <c r="O107" s="70"/>
      <c r="P107" s="51" t="str">
        <f t="shared" si="13"/>
        <v/>
      </c>
      <c r="Q107" s="51" t="str">
        <f t="shared" si="14"/>
        <v/>
      </c>
      <c r="R107" s="51" t="str">
        <f t="shared" si="15"/>
        <v/>
      </c>
      <c r="S107" s="51" t="str">
        <f t="shared" si="16"/>
        <v/>
      </c>
      <c r="T107" s="67"/>
      <c r="U107" s="26" t="s">
        <v>8</v>
      </c>
      <c r="V107" s="26">
        <v>200</v>
      </c>
      <c r="W107" s="26">
        <v>17</v>
      </c>
      <c r="X107" s="26">
        <f>SUM(V107:W107)</f>
        <v>217</v>
      </c>
      <c r="Y107" s="26" t="s">
        <v>9</v>
      </c>
    </row>
    <row r="108" spans="2:25" s="68" customFormat="1" ht="15">
      <c r="B108" s="8"/>
      <c r="C108" s="2"/>
      <c r="D108" s="9"/>
      <c r="E108" s="8"/>
      <c r="F108" s="2"/>
      <c r="G108" s="16"/>
      <c r="H108" s="13"/>
      <c r="I108" s="3"/>
      <c r="J108" s="4"/>
      <c r="K108" s="2"/>
      <c r="L108" s="4"/>
      <c r="M108" s="53"/>
      <c r="N108" s="69" t="str">
        <f t="shared" si="17"/>
        <v/>
      </c>
      <c r="O108" s="70"/>
      <c r="P108" s="51"/>
      <c r="Q108" s="51"/>
      <c r="R108" s="51"/>
      <c r="S108" s="51"/>
      <c r="T108" s="67"/>
      <c r="U108" s="26"/>
      <c r="V108" s="26"/>
      <c r="W108" s="26"/>
      <c r="X108" s="26"/>
      <c r="Y108" s="26"/>
    </row>
    <row r="109" spans="2:25" s="68" customFormat="1" ht="15">
      <c r="B109" s="8"/>
      <c r="C109" s="2"/>
      <c r="D109" s="9"/>
      <c r="E109" s="8"/>
      <c r="F109" s="2"/>
      <c r="G109" s="16"/>
      <c r="H109" s="13"/>
      <c r="I109" s="3"/>
      <c r="J109" s="4"/>
      <c r="K109" s="2"/>
      <c r="L109" s="4"/>
      <c r="M109" s="53"/>
      <c r="N109" s="69" t="str">
        <f t="shared" si="17"/>
        <v/>
      </c>
      <c r="O109" s="70"/>
      <c r="P109" s="51"/>
      <c r="Q109" s="51"/>
      <c r="R109" s="51"/>
      <c r="S109" s="51"/>
      <c r="T109" s="67"/>
      <c r="U109" s="26"/>
      <c r="V109" s="26"/>
      <c r="W109" s="26"/>
      <c r="X109" s="26"/>
      <c r="Y109" s="26"/>
    </row>
    <row r="110" spans="2:25" s="68" customFormat="1" ht="15">
      <c r="B110" s="8"/>
      <c r="C110" s="2"/>
      <c r="D110" s="9"/>
      <c r="E110" s="8"/>
      <c r="F110" s="2"/>
      <c r="G110" s="16"/>
      <c r="H110" s="13"/>
      <c r="I110" s="3"/>
      <c r="J110" s="4"/>
      <c r="K110" s="2"/>
      <c r="L110" s="4"/>
      <c r="M110" s="53"/>
      <c r="N110" s="69" t="str">
        <f t="shared" si="17"/>
        <v/>
      </c>
      <c r="O110" s="70"/>
      <c r="P110" s="51"/>
      <c r="Q110" s="51"/>
      <c r="R110" s="51"/>
      <c r="S110" s="51"/>
      <c r="T110" s="67"/>
      <c r="U110" s="26"/>
      <c r="V110" s="26"/>
      <c r="W110" s="26"/>
      <c r="X110" s="26"/>
      <c r="Y110" s="26"/>
    </row>
    <row r="111" spans="2:25" s="68" customFormat="1" ht="15">
      <c r="B111" s="8"/>
      <c r="C111" s="2"/>
      <c r="D111" s="9"/>
      <c r="E111" s="8"/>
      <c r="F111" s="2"/>
      <c r="G111" s="16"/>
      <c r="H111" s="13"/>
      <c r="I111" s="3"/>
      <c r="J111" s="4"/>
      <c r="K111" s="2"/>
      <c r="L111" s="4"/>
      <c r="M111" s="53"/>
      <c r="N111" s="69" t="str">
        <f t="shared" si="17"/>
        <v/>
      </c>
      <c r="O111" s="70"/>
      <c r="P111" s="51" t="str">
        <f aca="true" t="shared" si="18" ref="P111">IF(B111&lt;&gt;"",IF(H111="",IF(I111="","Single not selected","Women selected"),IF(I111&lt;&gt;"","Both Men AND Women are selected","Men selected")),"")</f>
        <v/>
      </c>
      <c r="Q111" s="51" t="str">
        <f aca="true" t="shared" si="19" ref="Q111">IF(B111&lt;&gt;"",IF(J111="",IF(K111="","Double not selected","Women selected"),IF(K111&lt;&gt;"","Both Women AND Men are selected","Men selected")),"")</f>
        <v/>
      </c>
      <c r="R111" s="51" t="str">
        <f aca="true" t="shared" si="20" ref="R111">IF(B111&lt;&gt;"",IF(L111="","Mix not selected","Mix selected"),"")</f>
        <v/>
      </c>
      <c r="S111" s="51" t="str">
        <f aca="true" t="shared" si="21" ref="S111">IF(B111&lt;&gt;"",IF(P111=Q111,IF(R111="Mix Selected","OK","Check Mix"),"Check entry"),"")</f>
        <v/>
      </c>
      <c r="T111" s="67"/>
      <c r="U111" s="26"/>
      <c r="V111" s="26"/>
      <c r="W111" s="26"/>
      <c r="X111" s="26"/>
      <c r="Y111" s="26"/>
    </row>
    <row r="112" spans="2:25" s="68" customFormat="1" ht="15">
      <c r="B112" s="8"/>
      <c r="C112" s="2"/>
      <c r="D112" s="9"/>
      <c r="E112" s="8"/>
      <c r="F112" s="2"/>
      <c r="G112" s="16"/>
      <c r="H112" s="13"/>
      <c r="I112" s="3"/>
      <c r="J112" s="4"/>
      <c r="K112" s="2"/>
      <c r="L112" s="4"/>
      <c r="M112" s="53"/>
      <c r="N112" s="69" t="str">
        <f t="shared" si="17"/>
        <v/>
      </c>
      <c r="O112" s="70"/>
      <c r="P112" s="51" t="str">
        <f t="shared" si="13"/>
        <v/>
      </c>
      <c r="Q112" s="51" t="str">
        <f t="shared" si="14"/>
        <v/>
      </c>
      <c r="R112" s="51" t="str">
        <f t="shared" si="15"/>
        <v/>
      </c>
      <c r="S112" s="51" t="str">
        <f t="shared" si="16"/>
        <v/>
      </c>
      <c r="T112" s="67"/>
      <c r="U112" s="26"/>
      <c r="V112" s="26"/>
      <c r="W112" s="26"/>
      <c r="X112" s="26"/>
      <c r="Y112" s="26"/>
    </row>
    <row r="113" spans="2:25" s="68" customFormat="1" ht="15">
      <c r="B113" s="8"/>
      <c r="C113" s="2"/>
      <c r="D113" s="9"/>
      <c r="E113" s="8"/>
      <c r="F113" s="2"/>
      <c r="G113" s="16"/>
      <c r="H113" s="13"/>
      <c r="I113" s="3"/>
      <c r="J113" s="4"/>
      <c r="K113" s="2"/>
      <c r="L113" s="4"/>
      <c r="M113" s="53"/>
      <c r="N113" s="69" t="str">
        <f t="shared" si="17"/>
        <v/>
      </c>
      <c r="O113" s="70"/>
      <c r="P113" s="51" t="str">
        <f t="shared" si="13"/>
        <v/>
      </c>
      <c r="Q113" s="51" t="str">
        <f t="shared" si="14"/>
        <v/>
      </c>
      <c r="R113" s="51" t="str">
        <f t="shared" si="15"/>
        <v/>
      </c>
      <c r="S113" s="51" t="str">
        <f t="shared" si="16"/>
        <v/>
      </c>
      <c r="T113" s="67"/>
      <c r="U113" s="26"/>
      <c r="V113" s="26"/>
      <c r="W113" s="26"/>
      <c r="X113" s="26"/>
      <c r="Y113" s="26"/>
    </row>
    <row r="114" spans="2:25" s="68" customFormat="1" ht="15">
      <c r="B114" s="8"/>
      <c r="C114" s="2"/>
      <c r="D114" s="9"/>
      <c r="E114" s="8"/>
      <c r="F114" s="2"/>
      <c r="G114" s="16"/>
      <c r="H114" s="13"/>
      <c r="I114" s="3"/>
      <c r="J114" s="4"/>
      <c r="K114" s="2"/>
      <c r="L114" s="4"/>
      <c r="M114" s="53"/>
      <c r="N114" s="69" t="str">
        <f t="shared" si="17"/>
        <v/>
      </c>
      <c r="O114" s="70"/>
      <c r="P114" s="51" t="str">
        <f t="shared" si="13"/>
        <v/>
      </c>
      <c r="Q114" s="51" t="str">
        <f t="shared" si="14"/>
        <v/>
      </c>
      <c r="R114" s="51" t="str">
        <f t="shared" si="15"/>
        <v/>
      </c>
      <c r="S114" s="51" t="str">
        <f t="shared" si="16"/>
        <v/>
      </c>
      <c r="T114" s="67"/>
      <c r="U114" s="26"/>
      <c r="V114" s="26"/>
      <c r="W114" s="26"/>
      <c r="X114" s="26"/>
      <c r="Y114" s="26"/>
    </row>
    <row r="115" spans="2:25" s="68" customFormat="1" ht="15">
      <c r="B115" s="8"/>
      <c r="C115" s="2"/>
      <c r="D115" s="9"/>
      <c r="E115" s="8"/>
      <c r="F115" s="2"/>
      <c r="G115" s="16"/>
      <c r="H115" s="13"/>
      <c r="I115" s="3"/>
      <c r="J115" s="4"/>
      <c r="K115" s="2"/>
      <c r="L115" s="4"/>
      <c r="M115" s="53"/>
      <c r="N115" s="69" t="str">
        <f t="shared" si="17"/>
        <v/>
      </c>
      <c r="O115" s="70"/>
      <c r="P115" s="51" t="str">
        <f t="shared" si="13"/>
        <v/>
      </c>
      <c r="Q115" s="51" t="str">
        <f t="shared" si="14"/>
        <v/>
      </c>
      <c r="R115" s="51" t="str">
        <f t="shared" si="15"/>
        <v/>
      </c>
      <c r="S115" s="51" t="str">
        <f t="shared" si="16"/>
        <v/>
      </c>
      <c r="T115" s="67"/>
      <c r="U115" s="26"/>
      <c r="V115" s="26"/>
      <c r="W115" s="26"/>
      <c r="X115" s="26"/>
      <c r="Y115" s="26"/>
    </row>
    <row r="116" spans="2:25" s="68" customFormat="1" ht="15">
      <c r="B116" s="8"/>
      <c r="C116" s="2"/>
      <c r="D116" s="9"/>
      <c r="E116" s="8"/>
      <c r="F116" s="2"/>
      <c r="G116" s="16"/>
      <c r="H116" s="13"/>
      <c r="I116" s="3"/>
      <c r="J116" s="4"/>
      <c r="K116" s="2"/>
      <c r="L116" s="4"/>
      <c r="M116" s="53"/>
      <c r="N116" s="69" t="str">
        <f t="shared" si="17"/>
        <v/>
      </c>
      <c r="O116" s="70"/>
      <c r="P116" s="51" t="str">
        <f t="shared" si="13"/>
        <v/>
      </c>
      <c r="Q116" s="51" t="str">
        <f t="shared" si="14"/>
        <v/>
      </c>
      <c r="R116" s="51" t="str">
        <f t="shared" si="15"/>
        <v/>
      </c>
      <c r="S116" s="51" t="str">
        <f t="shared" si="16"/>
        <v/>
      </c>
      <c r="T116" s="67"/>
      <c r="U116" s="26"/>
      <c r="V116" s="26"/>
      <c r="W116" s="26"/>
      <c r="X116" s="26"/>
      <c r="Y116" s="26"/>
    </row>
    <row r="117" spans="2:25" s="68" customFormat="1" ht="15.75" thickBot="1">
      <c r="B117" s="10"/>
      <c r="C117" s="11"/>
      <c r="D117" s="12"/>
      <c r="E117" s="10"/>
      <c r="F117" s="11"/>
      <c r="G117" s="17"/>
      <c r="H117" s="14"/>
      <c r="I117" s="18"/>
      <c r="J117" s="19"/>
      <c r="K117" s="11"/>
      <c r="L117" s="19"/>
      <c r="M117" s="55"/>
      <c r="N117" s="55" t="str">
        <f t="shared" si="17"/>
        <v/>
      </c>
      <c r="O117" s="71"/>
      <c r="P117" s="58" t="str">
        <f t="shared" si="13"/>
        <v/>
      </c>
      <c r="Q117" s="58" t="str">
        <f t="shared" si="14"/>
        <v/>
      </c>
      <c r="R117" s="58" t="str">
        <f t="shared" si="15"/>
        <v/>
      </c>
      <c r="S117" s="58" t="str">
        <f t="shared" si="16"/>
        <v/>
      </c>
      <c r="T117" s="72"/>
      <c r="U117" s="26"/>
      <c r="V117" s="26"/>
      <c r="W117" s="26"/>
      <c r="X117" s="26"/>
      <c r="Y117" s="26"/>
    </row>
    <row r="118" spans="2:25" s="68" customFormat="1" ht="15.75" thickBot="1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7"/>
      <c r="M118" s="60" t="s">
        <v>6</v>
      </c>
      <c r="N118" s="61">
        <f>SUM(N94:N117)</f>
        <v>0</v>
      </c>
      <c r="O118" s="140" t="s">
        <v>9</v>
      </c>
      <c r="P118" s="141"/>
      <c r="Q118" s="141"/>
      <c r="R118" s="141"/>
      <c r="S118" s="141"/>
      <c r="T118" s="142"/>
      <c r="U118" s="26"/>
      <c r="V118" s="26"/>
      <c r="W118" s="26"/>
      <c r="X118" s="26"/>
      <c r="Y118" s="26"/>
    </row>
    <row r="119" spans="2:25" ht="15">
      <c r="B119" s="102" t="s">
        <v>52</v>
      </c>
      <c r="C119" s="103"/>
      <c r="D119" s="103"/>
      <c r="E119" s="103"/>
      <c r="F119" s="103"/>
      <c r="G119" s="104"/>
      <c r="H119" s="105" t="s">
        <v>36</v>
      </c>
      <c r="I119" s="106"/>
      <c r="J119" s="106"/>
      <c r="K119" s="106"/>
      <c r="L119" s="106"/>
      <c r="M119" s="106"/>
      <c r="N119" s="107"/>
      <c r="O119" s="105" t="s">
        <v>18</v>
      </c>
      <c r="P119" s="106"/>
      <c r="Q119" s="106"/>
      <c r="R119" s="106"/>
      <c r="S119" s="106"/>
      <c r="T119" s="107"/>
      <c r="U119" s="34"/>
      <c r="V119" s="34"/>
      <c r="W119" s="34"/>
      <c r="X119" s="34"/>
      <c r="Y119" s="34"/>
    </row>
    <row r="120" spans="2:25" ht="15">
      <c r="B120" s="111" t="s">
        <v>13</v>
      </c>
      <c r="C120" s="112"/>
      <c r="D120" s="112"/>
      <c r="E120" s="113" t="s">
        <v>14</v>
      </c>
      <c r="F120" s="113"/>
      <c r="G120" s="114"/>
      <c r="H120" s="108"/>
      <c r="I120" s="109"/>
      <c r="J120" s="109"/>
      <c r="K120" s="109"/>
      <c r="L120" s="109"/>
      <c r="M120" s="109"/>
      <c r="N120" s="110"/>
      <c r="O120" s="108"/>
      <c r="P120" s="109"/>
      <c r="Q120" s="109"/>
      <c r="R120" s="109"/>
      <c r="S120" s="109"/>
      <c r="T120" s="110"/>
      <c r="U120" s="34" t="s">
        <v>47</v>
      </c>
      <c r="V120" s="34"/>
      <c r="W120" s="34"/>
      <c r="X120" s="34"/>
      <c r="Y120" s="34"/>
    </row>
    <row r="121" spans="2:25" ht="23.25" customHeight="1" thickBot="1">
      <c r="B121" s="62" t="s">
        <v>0</v>
      </c>
      <c r="C121" s="63" t="s">
        <v>44</v>
      </c>
      <c r="D121" s="63" t="s">
        <v>3</v>
      </c>
      <c r="E121" s="63" t="s">
        <v>0</v>
      </c>
      <c r="F121" s="63" t="s">
        <v>12</v>
      </c>
      <c r="G121" s="65" t="s">
        <v>15</v>
      </c>
      <c r="H121" s="39" t="s">
        <v>1</v>
      </c>
      <c r="I121" s="40" t="s">
        <v>2</v>
      </c>
      <c r="J121" s="36" t="s">
        <v>40</v>
      </c>
      <c r="K121" s="36" t="s">
        <v>41</v>
      </c>
      <c r="L121" s="36" t="s">
        <v>39</v>
      </c>
      <c r="M121" s="41"/>
      <c r="N121" s="42" t="s">
        <v>16</v>
      </c>
      <c r="O121" s="43"/>
      <c r="P121" s="41" t="s">
        <v>17</v>
      </c>
      <c r="Q121" s="41" t="s">
        <v>42</v>
      </c>
      <c r="R121" s="41" t="s">
        <v>37</v>
      </c>
      <c r="S121" s="41" t="s">
        <v>18</v>
      </c>
      <c r="T121" s="44"/>
      <c r="U121" s="45"/>
      <c r="V121" s="45" t="s">
        <v>4</v>
      </c>
      <c r="W121" s="45" t="s">
        <v>5</v>
      </c>
      <c r="X121" s="45" t="s">
        <v>6</v>
      </c>
      <c r="Y121" s="45"/>
    </row>
    <row r="122" spans="2:25" ht="15">
      <c r="B122" s="96" t="s">
        <v>45</v>
      </c>
      <c r="C122" s="97"/>
      <c r="D122" s="97"/>
      <c r="E122" s="97"/>
      <c r="F122" s="97"/>
      <c r="G122" s="98"/>
      <c r="H122" s="99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1"/>
      <c r="U122" s="26" t="s">
        <v>7</v>
      </c>
      <c r="V122" s="26">
        <v>240</v>
      </c>
      <c r="W122" s="26">
        <v>17</v>
      </c>
      <c r="X122" s="26">
        <f>SUM(V122:W122)</f>
        <v>257</v>
      </c>
      <c r="Y122" s="26" t="s">
        <v>9</v>
      </c>
    </row>
    <row r="123" spans="2:25" ht="15">
      <c r="B123" s="8"/>
      <c r="C123" s="2"/>
      <c r="D123" s="9"/>
      <c r="E123" s="8"/>
      <c r="F123" s="2"/>
      <c r="G123" s="16"/>
      <c r="H123" s="13"/>
      <c r="I123" s="3"/>
      <c r="J123" s="4"/>
      <c r="K123" s="2"/>
      <c r="L123" s="4"/>
      <c r="M123" s="53"/>
      <c r="N123" s="49" t="str">
        <f aca="true" t="shared" si="22" ref="N123:N131">IF(B123&lt;&gt;"",IF(H123="",0,X$122)+IF(I123="",0,X$122)+IF(J123="",0,X$123/2)+IF(K123="",0,X$123/2)+IF(L123="",0,X$123/2),"")</f>
        <v/>
      </c>
      <c r="O123" s="50"/>
      <c r="P123" s="51" t="str">
        <f aca="true" t="shared" si="23" ref="P123:P131">IF(B123&lt;&gt;"",IF(H123="",IF(I123="","Single not selected","Women selected"),IF(I123&lt;&gt;"","Both Men AND Women are selected","Men selected")),"")</f>
        <v/>
      </c>
      <c r="Q123" s="51" t="str">
        <f aca="true" t="shared" si="24" ref="Q123:Q131">IF(B123&lt;&gt;"",IF(J123="",IF(K123="","Double not selected","Women selected"),IF(K123&lt;&gt;"","Both Women AND Men are selected","Men selected")),"")</f>
        <v/>
      </c>
      <c r="R123" s="51" t="str">
        <f aca="true" t="shared" si="25" ref="R123:R131">IF(B123&lt;&gt;"",IF(L123="","Mix not selected","Mix selected"),"")</f>
        <v/>
      </c>
      <c r="S123" s="51" t="str">
        <f aca="true" t="shared" si="26" ref="S123:S131">IF(B123&lt;&gt;"",IF(P123=Q123,IF(R123="Mix Selected","OK","Check Mix"),"Check entry"),"")</f>
        <v/>
      </c>
      <c r="T123" s="52"/>
      <c r="U123" s="26" t="s">
        <v>8</v>
      </c>
      <c r="V123" s="26">
        <v>260</v>
      </c>
      <c r="W123" s="26">
        <v>17</v>
      </c>
      <c r="X123" s="26">
        <f>SUM(V123:W123)</f>
        <v>277</v>
      </c>
      <c r="Y123" s="26" t="s">
        <v>9</v>
      </c>
    </row>
    <row r="124" spans="2:20" ht="15">
      <c r="B124" s="8"/>
      <c r="C124" s="2"/>
      <c r="D124" s="9"/>
      <c r="E124" s="8"/>
      <c r="F124" s="2"/>
      <c r="G124" s="16"/>
      <c r="H124" s="13"/>
      <c r="I124" s="3"/>
      <c r="J124" s="4"/>
      <c r="K124" s="2"/>
      <c r="L124" s="4"/>
      <c r="M124" s="53"/>
      <c r="N124" s="49" t="str">
        <f t="shared" si="22"/>
        <v/>
      </c>
      <c r="O124" s="50"/>
      <c r="P124" s="51" t="str">
        <f t="shared" si="23"/>
        <v/>
      </c>
      <c r="Q124" s="51" t="str">
        <f t="shared" si="24"/>
        <v/>
      </c>
      <c r="R124" s="51" t="str">
        <f t="shared" si="25"/>
        <v/>
      </c>
      <c r="S124" s="51" t="str">
        <f t="shared" si="26"/>
        <v/>
      </c>
      <c r="T124" s="52"/>
    </row>
    <row r="125" spans="2:20" ht="15">
      <c r="B125" s="8"/>
      <c r="C125" s="2"/>
      <c r="D125" s="9"/>
      <c r="E125" s="8"/>
      <c r="F125" s="2"/>
      <c r="G125" s="16"/>
      <c r="H125" s="13"/>
      <c r="I125" s="3"/>
      <c r="J125" s="4"/>
      <c r="K125" s="2"/>
      <c r="L125" s="4"/>
      <c r="M125" s="53"/>
      <c r="N125" s="49" t="str">
        <f t="shared" si="22"/>
        <v/>
      </c>
      <c r="O125" s="50"/>
      <c r="P125" s="51" t="str">
        <f t="shared" si="23"/>
        <v/>
      </c>
      <c r="Q125" s="51" t="str">
        <f t="shared" si="24"/>
        <v/>
      </c>
      <c r="R125" s="51" t="str">
        <f t="shared" si="25"/>
        <v/>
      </c>
      <c r="S125" s="51" t="str">
        <f t="shared" si="26"/>
        <v/>
      </c>
      <c r="T125" s="52"/>
    </row>
    <row r="126" spans="2:20" ht="15">
      <c r="B126" s="8"/>
      <c r="C126" s="2"/>
      <c r="D126" s="9"/>
      <c r="E126" s="8"/>
      <c r="F126" s="2"/>
      <c r="G126" s="16"/>
      <c r="H126" s="13"/>
      <c r="I126" s="3"/>
      <c r="J126" s="4"/>
      <c r="K126" s="2"/>
      <c r="L126" s="4"/>
      <c r="M126" s="53"/>
      <c r="N126" s="49" t="str">
        <f t="shared" si="22"/>
        <v/>
      </c>
      <c r="O126" s="50"/>
      <c r="P126" s="51" t="str">
        <f t="shared" si="23"/>
        <v/>
      </c>
      <c r="Q126" s="51" t="str">
        <f t="shared" si="24"/>
        <v/>
      </c>
      <c r="R126" s="51" t="str">
        <f t="shared" si="25"/>
        <v/>
      </c>
      <c r="S126" s="51" t="str">
        <f t="shared" si="26"/>
        <v/>
      </c>
      <c r="T126" s="52"/>
    </row>
    <row r="127" spans="2:20" ht="15">
      <c r="B127" s="8"/>
      <c r="C127" s="2"/>
      <c r="D127" s="9"/>
      <c r="E127" s="8"/>
      <c r="F127" s="2"/>
      <c r="G127" s="16"/>
      <c r="H127" s="13"/>
      <c r="I127" s="3"/>
      <c r="J127" s="4"/>
      <c r="K127" s="2"/>
      <c r="L127" s="4"/>
      <c r="M127" s="53"/>
      <c r="N127" s="49" t="str">
        <f t="shared" si="22"/>
        <v/>
      </c>
      <c r="O127" s="50"/>
      <c r="P127" s="51" t="str">
        <f t="shared" si="23"/>
        <v/>
      </c>
      <c r="Q127" s="51" t="str">
        <f t="shared" si="24"/>
        <v/>
      </c>
      <c r="R127" s="51" t="str">
        <f t="shared" si="25"/>
        <v/>
      </c>
      <c r="S127" s="51" t="str">
        <f t="shared" si="26"/>
        <v/>
      </c>
      <c r="T127" s="52"/>
    </row>
    <row r="128" spans="2:20" ht="15">
      <c r="B128" s="8"/>
      <c r="C128" s="2"/>
      <c r="D128" s="9"/>
      <c r="E128" s="8"/>
      <c r="F128" s="2"/>
      <c r="G128" s="16"/>
      <c r="H128" s="13"/>
      <c r="I128" s="3"/>
      <c r="J128" s="4"/>
      <c r="K128" s="2"/>
      <c r="L128" s="4"/>
      <c r="M128" s="53"/>
      <c r="N128" s="49" t="str">
        <f t="shared" si="22"/>
        <v/>
      </c>
      <c r="O128" s="50"/>
      <c r="P128" s="51" t="str">
        <f t="shared" si="23"/>
        <v/>
      </c>
      <c r="Q128" s="51" t="str">
        <f t="shared" si="24"/>
        <v/>
      </c>
      <c r="R128" s="51" t="str">
        <f t="shared" si="25"/>
        <v/>
      </c>
      <c r="S128" s="51" t="str">
        <f t="shared" si="26"/>
        <v/>
      </c>
      <c r="T128" s="52"/>
    </row>
    <row r="129" spans="2:20" ht="15">
      <c r="B129" s="8"/>
      <c r="C129" s="2"/>
      <c r="D129" s="9"/>
      <c r="E129" s="8"/>
      <c r="F129" s="2"/>
      <c r="G129" s="16"/>
      <c r="H129" s="13"/>
      <c r="I129" s="3"/>
      <c r="J129" s="4"/>
      <c r="K129" s="2"/>
      <c r="L129" s="4"/>
      <c r="M129" s="53"/>
      <c r="N129" s="49" t="str">
        <f t="shared" si="22"/>
        <v/>
      </c>
      <c r="O129" s="50"/>
      <c r="P129" s="51" t="str">
        <f t="shared" si="23"/>
        <v/>
      </c>
      <c r="Q129" s="51" t="str">
        <f t="shared" si="24"/>
        <v/>
      </c>
      <c r="R129" s="51" t="str">
        <f t="shared" si="25"/>
        <v/>
      </c>
      <c r="S129" s="51" t="str">
        <f t="shared" si="26"/>
        <v/>
      </c>
      <c r="T129" s="52"/>
    </row>
    <row r="130" spans="2:20" ht="15">
      <c r="B130" s="8"/>
      <c r="C130" s="2"/>
      <c r="D130" s="9"/>
      <c r="E130" s="8"/>
      <c r="F130" s="2"/>
      <c r="G130" s="16"/>
      <c r="H130" s="13"/>
      <c r="I130" s="3"/>
      <c r="J130" s="4"/>
      <c r="K130" s="2"/>
      <c r="L130" s="4"/>
      <c r="M130" s="53"/>
      <c r="N130" s="49" t="str">
        <f t="shared" si="22"/>
        <v/>
      </c>
      <c r="O130" s="50"/>
      <c r="P130" s="51" t="str">
        <f t="shared" si="23"/>
        <v/>
      </c>
      <c r="Q130" s="51" t="str">
        <f t="shared" si="24"/>
        <v/>
      </c>
      <c r="R130" s="51" t="str">
        <f t="shared" si="25"/>
        <v/>
      </c>
      <c r="S130" s="51" t="str">
        <f t="shared" si="26"/>
        <v/>
      </c>
      <c r="T130" s="52"/>
    </row>
    <row r="131" spans="2:20" ht="15.75" thickBot="1">
      <c r="B131" s="10"/>
      <c r="C131" s="11"/>
      <c r="D131" s="12"/>
      <c r="E131" s="10"/>
      <c r="F131" s="11"/>
      <c r="G131" s="17"/>
      <c r="H131" s="14"/>
      <c r="I131" s="18"/>
      <c r="J131" s="19"/>
      <c r="K131" s="11"/>
      <c r="L131" s="19"/>
      <c r="M131" s="55"/>
      <c r="N131" s="56" t="str">
        <f t="shared" si="22"/>
        <v/>
      </c>
      <c r="O131" s="57"/>
      <c r="P131" s="58" t="str">
        <f t="shared" si="23"/>
        <v/>
      </c>
      <c r="Q131" s="58" t="str">
        <f t="shared" si="24"/>
        <v/>
      </c>
      <c r="R131" s="58" t="str">
        <f t="shared" si="25"/>
        <v/>
      </c>
      <c r="S131" s="58" t="str">
        <f t="shared" si="26"/>
        <v/>
      </c>
      <c r="T131" s="59"/>
    </row>
    <row r="132" spans="2:19" ht="15.75" thickBot="1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5"/>
      <c r="M132" s="60" t="s">
        <v>6</v>
      </c>
      <c r="N132" s="73">
        <f>SUM(N122:N131)</f>
        <v>0</v>
      </c>
      <c r="O132" s="74" t="s">
        <v>9</v>
      </c>
      <c r="P132" s="75"/>
      <c r="Q132" s="75"/>
      <c r="R132" s="75"/>
      <c r="S132" s="75"/>
    </row>
    <row r="133" spans="2:25" ht="15">
      <c r="B133" s="102" t="s">
        <v>53</v>
      </c>
      <c r="C133" s="103"/>
      <c r="D133" s="103"/>
      <c r="E133" s="103"/>
      <c r="F133" s="103"/>
      <c r="G133" s="104"/>
      <c r="H133" s="105" t="s">
        <v>36</v>
      </c>
      <c r="I133" s="106"/>
      <c r="J133" s="106"/>
      <c r="K133" s="106"/>
      <c r="L133" s="106"/>
      <c r="M133" s="106"/>
      <c r="N133" s="107"/>
      <c r="O133" s="105" t="s">
        <v>18</v>
      </c>
      <c r="P133" s="106"/>
      <c r="Q133" s="106"/>
      <c r="R133" s="106"/>
      <c r="S133" s="106"/>
      <c r="T133" s="107"/>
      <c r="U133" s="34"/>
      <c r="V133" s="34"/>
      <c r="W133" s="34"/>
      <c r="X133" s="34"/>
      <c r="Y133" s="34"/>
    </row>
    <row r="134" spans="2:25" ht="15">
      <c r="B134" s="111" t="s">
        <v>13</v>
      </c>
      <c r="C134" s="112"/>
      <c r="D134" s="112"/>
      <c r="E134" s="113" t="s">
        <v>14</v>
      </c>
      <c r="F134" s="113"/>
      <c r="G134" s="114"/>
      <c r="H134" s="108"/>
      <c r="I134" s="109"/>
      <c r="J134" s="109"/>
      <c r="K134" s="109"/>
      <c r="L134" s="109"/>
      <c r="M134" s="109"/>
      <c r="N134" s="110"/>
      <c r="O134" s="108"/>
      <c r="P134" s="109"/>
      <c r="Q134" s="109"/>
      <c r="R134" s="109"/>
      <c r="S134" s="109"/>
      <c r="T134" s="110"/>
      <c r="U134" s="34" t="s">
        <v>48</v>
      </c>
      <c r="V134" s="34"/>
      <c r="W134" s="34"/>
      <c r="X134" s="34"/>
      <c r="Y134" s="34"/>
    </row>
    <row r="135" spans="2:25" ht="23.25" customHeight="1" thickBot="1">
      <c r="B135" s="62" t="s">
        <v>0</v>
      </c>
      <c r="C135" s="63" t="s">
        <v>44</v>
      </c>
      <c r="D135" s="63" t="s">
        <v>3</v>
      </c>
      <c r="E135" s="63" t="s">
        <v>0</v>
      </c>
      <c r="F135" s="63" t="s">
        <v>12</v>
      </c>
      <c r="G135" s="65" t="s">
        <v>15</v>
      </c>
      <c r="H135" s="39" t="s">
        <v>1</v>
      </c>
      <c r="I135" s="40" t="s">
        <v>2</v>
      </c>
      <c r="J135" s="36" t="s">
        <v>40</v>
      </c>
      <c r="K135" s="36" t="s">
        <v>41</v>
      </c>
      <c r="L135" s="36" t="s">
        <v>39</v>
      </c>
      <c r="M135" s="41"/>
      <c r="N135" s="42" t="s">
        <v>16</v>
      </c>
      <c r="O135" s="43"/>
      <c r="P135" s="41" t="s">
        <v>17</v>
      </c>
      <c r="Q135" s="41" t="s">
        <v>42</v>
      </c>
      <c r="R135" s="41" t="s">
        <v>37</v>
      </c>
      <c r="S135" s="41" t="s">
        <v>18</v>
      </c>
      <c r="T135" s="44"/>
      <c r="U135" s="45"/>
      <c r="V135" s="45" t="s">
        <v>4</v>
      </c>
      <c r="W135" s="45" t="s">
        <v>5</v>
      </c>
      <c r="X135" s="45" t="s">
        <v>6</v>
      </c>
      <c r="Y135" s="45"/>
    </row>
    <row r="136" spans="2:25" ht="15">
      <c r="B136" s="96" t="s">
        <v>46</v>
      </c>
      <c r="C136" s="97"/>
      <c r="D136" s="97"/>
      <c r="E136" s="97"/>
      <c r="F136" s="97"/>
      <c r="G136" s="98"/>
      <c r="H136" s="99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1"/>
      <c r="U136" s="26" t="s">
        <v>7</v>
      </c>
      <c r="V136" s="26">
        <v>180</v>
      </c>
      <c r="W136" s="26">
        <v>17</v>
      </c>
      <c r="X136" s="26">
        <f>SUM(V136:W136)</f>
        <v>197</v>
      </c>
      <c r="Y136" s="26" t="s">
        <v>9</v>
      </c>
    </row>
    <row r="137" spans="2:25" ht="15">
      <c r="B137" s="8"/>
      <c r="C137" s="2"/>
      <c r="D137" s="9"/>
      <c r="E137" s="8"/>
      <c r="F137" s="2"/>
      <c r="G137" s="16"/>
      <c r="H137" s="13"/>
      <c r="I137" s="3"/>
      <c r="J137" s="4"/>
      <c r="K137" s="2"/>
      <c r="L137" s="4"/>
      <c r="M137" s="53"/>
      <c r="N137" s="49" t="str">
        <f>IF(B137&lt;&gt;"",IF(H137="",0,X$136)+IF(I137="",0,X$136)+IF(J137="",0,X$137/2)+IF(K137="",0,X$137/2)+IF(L137="",0,X$137/2),"")</f>
        <v/>
      </c>
      <c r="O137" s="50"/>
      <c r="P137" s="51" t="str">
        <f aca="true" t="shared" si="27" ref="P137:P145">IF(B137&lt;&gt;"",IF(H137="",IF(I137="","Single not selected","Women selected"),IF(I137&lt;&gt;"","Both Men AND Women are selected","Men selected")),"")</f>
        <v/>
      </c>
      <c r="Q137" s="51" t="str">
        <f aca="true" t="shared" si="28" ref="Q137:Q145">IF(B137&lt;&gt;"",IF(J137="",IF(K137="","Double not selected","Women selected"),IF(K137&lt;&gt;"","Both Women AND Men are selected","Men selected")),"")</f>
        <v/>
      </c>
      <c r="R137" s="51" t="str">
        <f aca="true" t="shared" si="29" ref="R137:R145">IF(B137&lt;&gt;"",IF(L137="","Mix not selected","Mix selected"),"")</f>
        <v/>
      </c>
      <c r="S137" s="51" t="str">
        <f aca="true" t="shared" si="30" ref="S137:S145">IF(B137&lt;&gt;"",IF(P137=Q137,IF(R137="Mix Selected","OK","Check Mix"),"Check entry"),"")</f>
        <v/>
      </c>
      <c r="T137" s="52"/>
      <c r="U137" s="26" t="s">
        <v>8</v>
      </c>
      <c r="V137" s="26">
        <v>220</v>
      </c>
      <c r="W137" s="26">
        <v>17</v>
      </c>
      <c r="X137" s="26">
        <f>SUM(V137:W137)</f>
        <v>237</v>
      </c>
      <c r="Y137" s="26" t="s">
        <v>9</v>
      </c>
    </row>
    <row r="138" spans="2:20" ht="15">
      <c r="B138" s="8"/>
      <c r="C138" s="2"/>
      <c r="D138" s="9"/>
      <c r="E138" s="8"/>
      <c r="F138" s="2"/>
      <c r="G138" s="16"/>
      <c r="H138" s="13"/>
      <c r="I138" s="3"/>
      <c r="J138" s="4"/>
      <c r="K138" s="2"/>
      <c r="L138" s="4"/>
      <c r="M138" s="53"/>
      <c r="N138" s="49" t="str">
        <f aca="true" t="shared" si="31" ref="N138:N145">IF(B138&lt;&gt;"",IF(H138="",0,X$136)+IF(I138="",0,X$136)+IF(J138="",0,X$137/2)+IF(K138="",0,X$137/2)+IF(L138="",0,X$137/2),"")</f>
        <v/>
      </c>
      <c r="O138" s="50"/>
      <c r="P138" s="51" t="str">
        <f t="shared" si="27"/>
        <v/>
      </c>
      <c r="Q138" s="51" t="str">
        <f t="shared" si="28"/>
        <v/>
      </c>
      <c r="R138" s="51" t="str">
        <f t="shared" si="29"/>
        <v/>
      </c>
      <c r="S138" s="51" t="str">
        <f t="shared" si="30"/>
        <v/>
      </c>
      <c r="T138" s="52"/>
    </row>
    <row r="139" spans="2:20" ht="15">
      <c r="B139" s="8"/>
      <c r="C139" s="2"/>
      <c r="D139" s="9"/>
      <c r="E139" s="8"/>
      <c r="F139" s="2"/>
      <c r="G139" s="16"/>
      <c r="H139" s="13"/>
      <c r="I139" s="3"/>
      <c r="J139" s="4"/>
      <c r="K139" s="2"/>
      <c r="L139" s="4"/>
      <c r="M139" s="53"/>
      <c r="N139" s="49" t="str">
        <f t="shared" si="31"/>
        <v/>
      </c>
      <c r="O139" s="50"/>
      <c r="P139" s="51" t="str">
        <f t="shared" si="27"/>
        <v/>
      </c>
      <c r="Q139" s="51" t="str">
        <f t="shared" si="28"/>
        <v/>
      </c>
      <c r="R139" s="51" t="str">
        <f t="shared" si="29"/>
        <v/>
      </c>
      <c r="S139" s="51" t="str">
        <f t="shared" si="30"/>
        <v/>
      </c>
      <c r="T139" s="52"/>
    </row>
    <row r="140" spans="2:20" ht="15">
      <c r="B140" s="8"/>
      <c r="C140" s="2"/>
      <c r="D140" s="9"/>
      <c r="E140" s="8"/>
      <c r="F140" s="2"/>
      <c r="G140" s="16"/>
      <c r="H140" s="13"/>
      <c r="I140" s="3"/>
      <c r="J140" s="4"/>
      <c r="K140" s="2"/>
      <c r="L140" s="4"/>
      <c r="M140" s="53"/>
      <c r="N140" s="49" t="str">
        <f t="shared" si="31"/>
        <v/>
      </c>
      <c r="O140" s="50"/>
      <c r="P140" s="51" t="str">
        <f t="shared" si="27"/>
        <v/>
      </c>
      <c r="Q140" s="51" t="str">
        <f t="shared" si="28"/>
        <v/>
      </c>
      <c r="R140" s="51" t="str">
        <f t="shared" si="29"/>
        <v/>
      </c>
      <c r="S140" s="51" t="str">
        <f t="shared" si="30"/>
        <v/>
      </c>
      <c r="T140" s="52"/>
    </row>
    <row r="141" spans="2:20" ht="15">
      <c r="B141" s="8"/>
      <c r="C141" s="2"/>
      <c r="D141" s="9"/>
      <c r="E141" s="8"/>
      <c r="F141" s="2"/>
      <c r="G141" s="16"/>
      <c r="H141" s="13"/>
      <c r="I141" s="3"/>
      <c r="J141" s="4"/>
      <c r="K141" s="2"/>
      <c r="L141" s="4"/>
      <c r="M141" s="53"/>
      <c r="N141" s="49" t="str">
        <f t="shared" si="31"/>
        <v/>
      </c>
      <c r="O141" s="50"/>
      <c r="P141" s="51" t="str">
        <f t="shared" si="27"/>
        <v/>
      </c>
      <c r="Q141" s="51" t="str">
        <f t="shared" si="28"/>
        <v/>
      </c>
      <c r="R141" s="51" t="str">
        <f t="shared" si="29"/>
        <v/>
      </c>
      <c r="S141" s="51" t="str">
        <f t="shared" si="30"/>
        <v/>
      </c>
      <c r="T141" s="52"/>
    </row>
    <row r="142" spans="2:20" ht="15">
      <c r="B142" s="8"/>
      <c r="C142" s="2"/>
      <c r="D142" s="9"/>
      <c r="E142" s="8"/>
      <c r="F142" s="2"/>
      <c r="G142" s="16"/>
      <c r="H142" s="13"/>
      <c r="I142" s="3"/>
      <c r="J142" s="4"/>
      <c r="K142" s="2"/>
      <c r="L142" s="4"/>
      <c r="M142" s="53"/>
      <c r="N142" s="49" t="str">
        <f t="shared" si="31"/>
        <v/>
      </c>
      <c r="O142" s="50"/>
      <c r="P142" s="51" t="str">
        <f t="shared" si="27"/>
        <v/>
      </c>
      <c r="Q142" s="51" t="str">
        <f t="shared" si="28"/>
        <v/>
      </c>
      <c r="R142" s="51" t="str">
        <f t="shared" si="29"/>
        <v/>
      </c>
      <c r="S142" s="51" t="str">
        <f t="shared" si="30"/>
        <v/>
      </c>
      <c r="T142" s="52"/>
    </row>
    <row r="143" spans="2:20" ht="15">
      <c r="B143" s="8"/>
      <c r="C143" s="2"/>
      <c r="D143" s="9"/>
      <c r="E143" s="8"/>
      <c r="F143" s="2"/>
      <c r="G143" s="16"/>
      <c r="H143" s="13"/>
      <c r="I143" s="3"/>
      <c r="J143" s="4"/>
      <c r="K143" s="2"/>
      <c r="L143" s="4"/>
      <c r="M143" s="53"/>
      <c r="N143" s="49" t="str">
        <f t="shared" si="31"/>
        <v/>
      </c>
      <c r="O143" s="50"/>
      <c r="P143" s="51" t="str">
        <f t="shared" si="27"/>
        <v/>
      </c>
      <c r="Q143" s="51" t="str">
        <f t="shared" si="28"/>
        <v/>
      </c>
      <c r="R143" s="51" t="str">
        <f t="shared" si="29"/>
        <v/>
      </c>
      <c r="S143" s="51" t="str">
        <f t="shared" si="30"/>
        <v/>
      </c>
      <c r="T143" s="52"/>
    </row>
    <row r="144" spans="2:20" ht="15">
      <c r="B144" s="8"/>
      <c r="C144" s="2"/>
      <c r="D144" s="9"/>
      <c r="E144" s="8"/>
      <c r="F144" s="2"/>
      <c r="G144" s="16"/>
      <c r="H144" s="13"/>
      <c r="I144" s="3"/>
      <c r="J144" s="4"/>
      <c r="K144" s="2"/>
      <c r="L144" s="4"/>
      <c r="M144" s="53"/>
      <c r="N144" s="49" t="str">
        <f t="shared" si="31"/>
        <v/>
      </c>
      <c r="O144" s="50"/>
      <c r="P144" s="51" t="str">
        <f t="shared" si="27"/>
        <v/>
      </c>
      <c r="Q144" s="51" t="str">
        <f t="shared" si="28"/>
        <v/>
      </c>
      <c r="R144" s="51" t="str">
        <f t="shared" si="29"/>
        <v/>
      </c>
      <c r="S144" s="51" t="str">
        <f t="shared" si="30"/>
        <v/>
      </c>
      <c r="T144" s="52"/>
    </row>
    <row r="145" spans="2:20" ht="15.75" thickBot="1">
      <c r="B145" s="10"/>
      <c r="C145" s="11"/>
      <c r="D145" s="12"/>
      <c r="E145" s="10"/>
      <c r="F145" s="11"/>
      <c r="G145" s="17"/>
      <c r="H145" s="14"/>
      <c r="I145" s="18"/>
      <c r="J145" s="19"/>
      <c r="K145" s="11"/>
      <c r="L145" s="19"/>
      <c r="M145" s="55"/>
      <c r="N145" s="55" t="str">
        <f t="shared" si="31"/>
        <v/>
      </c>
      <c r="O145" s="57"/>
      <c r="P145" s="58" t="str">
        <f t="shared" si="27"/>
        <v/>
      </c>
      <c r="Q145" s="58" t="str">
        <f t="shared" si="28"/>
        <v/>
      </c>
      <c r="R145" s="58" t="str">
        <f t="shared" si="29"/>
        <v/>
      </c>
      <c r="S145" s="58" t="str">
        <f t="shared" si="30"/>
        <v/>
      </c>
      <c r="T145" s="59"/>
    </row>
    <row r="146" spans="2:19" ht="15.75" thickBot="1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5"/>
      <c r="M146" s="60" t="s">
        <v>6</v>
      </c>
      <c r="N146" s="73">
        <f>SUM(N136:N145)</f>
        <v>0</v>
      </c>
      <c r="O146" s="74" t="s">
        <v>9</v>
      </c>
      <c r="P146" s="75"/>
      <c r="Q146" s="75"/>
      <c r="R146" s="75"/>
      <c r="S146" s="75"/>
    </row>
    <row r="147" spans="2:19" ht="15"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1"/>
      <c r="N147" s="92"/>
      <c r="O147" s="74"/>
      <c r="P147" s="75"/>
      <c r="Q147" s="75"/>
      <c r="R147" s="75"/>
      <c r="S147" s="75"/>
    </row>
    <row r="148" spans="15:19" ht="15">
      <c r="O148" s="23"/>
      <c r="P148" s="75"/>
      <c r="Q148" s="75"/>
      <c r="R148" s="75"/>
      <c r="S148" s="75"/>
    </row>
    <row r="149" spans="13:19" ht="15.75" thickBot="1">
      <c r="M149" s="76" t="s">
        <v>11</v>
      </c>
      <c r="N149" s="77">
        <f>N61+N90+N118+N132+N146</f>
        <v>0</v>
      </c>
      <c r="O149" s="78" t="s">
        <v>9</v>
      </c>
      <c r="P149" s="75"/>
      <c r="Q149" s="75"/>
      <c r="R149" s="75"/>
      <c r="S149" s="75"/>
    </row>
  </sheetData>
  <sheetProtection algorithmName="SHA-512" hashValue="agRfrhqE6+MyQg4H5UI+Jq+JdqZFYeHrXHfsqOO3kgdtGTa/BmYY5ozN7SJmfemRRayzwlw3dUX0+EGIyp7MSQ==" saltValue="oguyJ9HMJBrdTIehc07lDw==" spinCount="100000" sheet="1" selectLockedCells="1"/>
  <mergeCells count="48">
    <mergeCell ref="O62:T63"/>
    <mergeCell ref="O91:T92"/>
    <mergeCell ref="B45:G45"/>
    <mergeCell ref="B62:G62"/>
    <mergeCell ref="B63:D63"/>
    <mergeCell ref="E63:G63"/>
    <mergeCell ref="B61:L61"/>
    <mergeCell ref="O61:T61"/>
    <mergeCell ref="B65:G65"/>
    <mergeCell ref="H65:T65"/>
    <mergeCell ref="H77:T77"/>
    <mergeCell ref="B2:S2"/>
    <mergeCell ref="B43:C43"/>
    <mergeCell ref="B118:L118"/>
    <mergeCell ref="H105:T105"/>
    <mergeCell ref="H45:N46"/>
    <mergeCell ref="H62:N63"/>
    <mergeCell ref="H91:N92"/>
    <mergeCell ref="B46:D46"/>
    <mergeCell ref="E46:G46"/>
    <mergeCell ref="B77:G77"/>
    <mergeCell ref="O90:T90"/>
    <mergeCell ref="O118:T118"/>
    <mergeCell ref="B90:L90"/>
    <mergeCell ref="B26:C26"/>
    <mergeCell ref="O45:T46"/>
    <mergeCell ref="H119:N120"/>
    <mergeCell ref="B91:G91"/>
    <mergeCell ref="B92:D92"/>
    <mergeCell ref="E92:G92"/>
    <mergeCell ref="B119:G119"/>
    <mergeCell ref="B120:D120"/>
    <mergeCell ref="E120:G120"/>
    <mergeCell ref="B94:G94"/>
    <mergeCell ref="H94:T94"/>
    <mergeCell ref="B105:G105"/>
    <mergeCell ref="O119:T120"/>
    <mergeCell ref="B146:L146"/>
    <mergeCell ref="B122:G122"/>
    <mergeCell ref="H122:T122"/>
    <mergeCell ref="B136:G136"/>
    <mergeCell ref="H136:T136"/>
    <mergeCell ref="B133:G133"/>
    <mergeCell ref="H133:N134"/>
    <mergeCell ref="O133:T134"/>
    <mergeCell ref="B134:D134"/>
    <mergeCell ref="E134:G134"/>
    <mergeCell ref="B132:L132"/>
  </mergeCells>
  <conditionalFormatting sqref="B48:G60 C27:C30">
    <cfRule type="cellIs" priority="37" dxfId="1" operator="equal">
      <formula>""</formula>
    </cfRule>
  </conditionalFormatting>
  <conditionalFormatting sqref="B65">
    <cfRule type="cellIs" priority="33" dxfId="1" operator="equal">
      <formula>""</formula>
    </cfRule>
  </conditionalFormatting>
  <conditionalFormatting sqref="B66:G76 B78:G89 B77">
    <cfRule type="cellIs" priority="32" dxfId="1" operator="equal">
      <formula>""</formula>
    </cfRule>
  </conditionalFormatting>
  <conditionalFormatting sqref="B95:G104 B106:G110 B112:G117">
    <cfRule type="cellIs" priority="31" dxfId="1" operator="equal">
      <formula>""</formula>
    </cfRule>
  </conditionalFormatting>
  <conditionalFormatting sqref="B123:G131">
    <cfRule type="cellIs" priority="30" dxfId="1" operator="equal">
      <formula>""</formula>
    </cfRule>
  </conditionalFormatting>
  <conditionalFormatting sqref="S66:S76 S78:S89">
    <cfRule type="cellIs" priority="29" dxfId="1" operator="equal">
      <formula>"Check entry"</formula>
    </cfRule>
  </conditionalFormatting>
  <conditionalFormatting sqref="S132 S147:S149">
    <cfRule type="cellIs" priority="27" dxfId="1" operator="equal">
      <formula>"Check entry"</formula>
    </cfRule>
  </conditionalFormatting>
  <conditionalFormatting sqref="S48:S60">
    <cfRule type="cellIs" priority="26" dxfId="1" operator="equal">
      <formula>"Check entry"</formula>
    </cfRule>
  </conditionalFormatting>
  <conditionalFormatting sqref="S95:S104 S106:S110 S112:S117">
    <cfRule type="cellIs" priority="25" dxfId="1" operator="equal">
      <formula>"Check entry"</formula>
    </cfRule>
  </conditionalFormatting>
  <conditionalFormatting sqref="S123:S131">
    <cfRule type="cellIs" priority="24" dxfId="1" operator="equal">
      <formula>"Check entry"</formula>
    </cfRule>
  </conditionalFormatting>
  <conditionalFormatting sqref="B61:L61">
    <cfRule type="duplicateValues" priority="22" dxfId="0">
      <formula>AND(COUNTIF($B$61:$L$61,B61)&gt;1,NOT(ISBLANK(B61)))</formula>
    </cfRule>
  </conditionalFormatting>
  <conditionalFormatting sqref="B48:B60">
    <cfRule type="duplicateValues" priority="21" dxfId="0">
      <formula>AND(COUNTIF($B$48:$B$60,B48)&gt;1,NOT(ISBLANK(B48)))</formula>
    </cfRule>
  </conditionalFormatting>
  <conditionalFormatting sqref="B65:B89">
    <cfRule type="duplicateValues" priority="20" dxfId="0">
      <formula>AND(COUNTIF($B$65:$B$89,B65)&gt;1,NOT(ISBLANK(B65)))</formula>
    </cfRule>
  </conditionalFormatting>
  <conditionalFormatting sqref="B95:B104 B106:B110 B112:B117">
    <cfRule type="duplicateValues" priority="19" dxfId="0">
      <formula>AND(COUNTIF($B$95:$B$104,B95)+COUNTIF($B$106:$B$110,B95)+COUNTIF($B$112:$B$117,B95)&gt;1,NOT(ISBLANK(B95)))</formula>
    </cfRule>
  </conditionalFormatting>
  <conditionalFormatting sqref="B123:B131">
    <cfRule type="duplicateValues" priority="18" dxfId="0">
      <formula>AND(COUNTIF($B$123:$B$131,B123)&gt;1,NOT(ISBLANK(B123)))</formula>
    </cfRule>
  </conditionalFormatting>
  <conditionalFormatting sqref="B94">
    <cfRule type="cellIs" priority="15" dxfId="1" operator="equal">
      <formula>""</formula>
    </cfRule>
  </conditionalFormatting>
  <conditionalFormatting sqref="B94">
    <cfRule type="duplicateValues" priority="14" dxfId="0">
      <formula>AND(COUNTIF($B$94:$B$94,B94)&gt;1,NOT(ISBLANK(B94)))</formula>
    </cfRule>
  </conditionalFormatting>
  <conditionalFormatting sqref="B105">
    <cfRule type="cellIs" priority="13" dxfId="1" operator="equal">
      <formula>""</formula>
    </cfRule>
  </conditionalFormatting>
  <conditionalFormatting sqref="B105">
    <cfRule type="duplicateValues" priority="12" dxfId="0">
      <formula>AND(COUNTIF($B$105:$B$105,B105)&gt;1,NOT(ISBLANK(B105)))</formula>
    </cfRule>
  </conditionalFormatting>
  <conditionalFormatting sqref="B111:G111">
    <cfRule type="cellIs" priority="11" dxfId="1" operator="equal">
      <formula>""</formula>
    </cfRule>
  </conditionalFormatting>
  <conditionalFormatting sqref="S111">
    <cfRule type="cellIs" priority="10" dxfId="1" operator="equal">
      <formula>"Check entry"</formula>
    </cfRule>
  </conditionalFormatting>
  <conditionalFormatting sqref="B111">
    <cfRule type="duplicateValues" priority="9" dxfId="0">
      <formula>AND(COUNTIF($B$111:$B$111,B111)&gt;1,NOT(ISBLANK(B111)))</formula>
    </cfRule>
  </conditionalFormatting>
  <conditionalFormatting sqref="B137:G145">
    <cfRule type="cellIs" priority="8" dxfId="1" operator="equal">
      <formula>""</formula>
    </cfRule>
  </conditionalFormatting>
  <conditionalFormatting sqref="S146">
    <cfRule type="cellIs" priority="7" dxfId="1" operator="equal">
      <formula>"Check entry"</formula>
    </cfRule>
  </conditionalFormatting>
  <conditionalFormatting sqref="S137:S145">
    <cfRule type="cellIs" priority="6" dxfId="1" operator="equal">
      <formula>"Check entry"</formula>
    </cfRule>
  </conditionalFormatting>
  <conditionalFormatting sqref="B137:B145">
    <cfRule type="duplicateValues" priority="5" dxfId="0">
      <formula>AND(COUNTIF($B$137:$B$145,B137)&gt;1,NOT(ISBLANK(B137)))</formula>
    </cfRule>
  </conditionalFormatting>
  <conditionalFormatting sqref="B122">
    <cfRule type="cellIs" priority="4" dxfId="1" operator="equal">
      <formula>""</formula>
    </cfRule>
  </conditionalFormatting>
  <conditionalFormatting sqref="B122">
    <cfRule type="duplicateValues" priority="3" dxfId="0">
      <formula>AND(COUNTIF($B$122:$B$122,B122)&gt;1,NOT(ISBLANK(B122)))</formula>
    </cfRule>
  </conditionalFormatting>
  <conditionalFormatting sqref="B136">
    <cfRule type="cellIs" priority="2" dxfId="1" operator="equal">
      <formula>""</formula>
    </cfRule>
  </conditionalFormatting>
  <conditionalFormatting sqref="B136">
    <cfRule type="duplicateValues" priority="1" dxfId="0">
      <formula>AND(COUNTIF($B$136:$B$136,B136)&gt;1,NOT(ISBLANK(B136)))</formula>
    </cfRule>
  </conditionalFormatting>
  <printOptions/>
  <pageMargins left="0.7" right="0.7" top="0.75" bottom="0.75" header="0.3" footer="0.3"/>
  <pageSetup fitToHeight="1" fitToWidth="1" horizontalDpi="1200" verticalDpi="12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</dc:creator>
  <cp:keywords/>
  <dc:description/>
  <cp:lastModifiedBy>Matthieu Hecker</cp:lastModifiedBy>
  <cp:lastPrinted>2012-03-17T23:13:55Z</cp:lastPrinted>
  <dcterms:created xsi:type="dcterms:W3CDTF">2012-03-17T16:19:20Z</dcterms:created>
  <dcterms:modified xsi:type="dcterms:W3CDTF">2020-01-21T13:01:49Z</dcterms:modified>
  <cp:category/>
  <cp:version/>
  <cp:contentType/>
  <cp:contentStatus/>
</cp:coreProperties>
</file>